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新建文件夹\"/>
    </mc:Choice>
  </mc:AlternateContent>
  <xr:revisionPtr revIDLastSave="0" documentId="13_ncr:1_{2E347EB1-9DC6-4F73-AC1B-CBCC1D265198}" xr6:coauthVersionLast="47" xr6:coauthVersionMax="47" xr10:uidLastSave="{00000000-0000-0000-0000-000000000000}"/>
  <bookViews>
    <workbookView xWindow="180" yWindow="390" windowWidth="23820" windowHeight="11175" xr2:uid="{00000000-000D-0000-FFFF-FFFF00000000}"/>
  </bookViews>
  <sheets>
    <sheet name="数据填报模板" sheetId="3" r:id="rId1"/>
    <sheet name="Sheet1" sheetId="4" r:id="rId2"/>
    <sheet name="Sheet2" sheetId="5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K51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2" i="3"/>
  <c r="K113" i="3"/>
  <c r="K114" i="3"/>
  <c r="K115" i="3"/>
  <c r="K116" i="3"/>
  <c r="K117" i="3"/>
  <c r="K118" i="3"/>
  <c r="K119" i="3"/>
  <c r="K120" i="3"/>
  <c r="K121" i="3"/>
  <c r="K6" i="3"/>
  <c r="E75" i="3"/>
  <c r="E76" i="3"/>
  <c r="E77" i="3"/>
  <c r="E78" i="3"/>
  <c r="E79" i="3"/>
  <c r="E80" i="3"/>
  <c r="E81" i="3"/>
  <c r="E82" i="3"/>
  <c r="E83" i="3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1" i="5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1" i="4"/>
</calcChain>
</file>

<file path=xl/sharedStrings.xml><?xml version="1.0" encoding="utf-8"?>
<sst xmlns="http://schemas.openxmlformats.org/spreadsheetml/2006/main" count="1028" uniqueCount="494">
  <si>
    <t>序号</t>
  </si>
  <si>
    <t>仪器名称</t>
  </si>
  <si>
    <t>仪器内部资产编码</t>
  </si>
  <si>
    <t>所属部门</t>
  </si>
  <si>
    <t>所属资源平台</t>
  </si>
  <si>
    <t>联系人</t>
  </si>
  <si>
    <t>设备仪器地址</t>
  </si>
  <si>
    <t>年有效运行机时（H）</t>
  </si>
  <si>
    <t>年对外服务机时（H）</t>
  </si>
  <si>
    <t>服务收费（元）-数值</t>
  </si>
  <si>
    <t>服务内容</t>
  </si>
  <si>
    <t>使用人员</t>
  </si>
  <si>
    <t>使用开始时间</t>
  </si>
  <si>
    <t>使用结束时间</t>
  </si>
  <si>
    <t>使用时长</t>
  </si>
  <si>
    <t>使用费用</t>
  </si>
  <si>
    <t>设备使用用途</t>
  </si>
  <si>
    <t>备注</t>
  </si>
  <si>
    <t>例如</t>
  </si>
  <si>
    <t>XX</t>
  </si>
  <si>
    <t>XXXX</t>
  </si>
  <si>
    <t>20143246</t>
  </si>
  <si>
    <t>显微共焦光谱测试系统</t>
  </si>
  <si>
    <t>2019022555</t>
  </si>
  <si>
    <t>浙江省电子商务与物流信息技术研究重点实验室</t>
  </si>
  <si>
    <t>逆流色谱仪</t>
  </si>
  <si>
    <t>2019028399</t>
  </si>
  <si>
    <t>海洋食品研究院</t>
  </si>
  <si>
    <t>浙江省水产品加工技术研究联合重点实验室</t>
  </si>
  <si>
    <t>卢延斌</t>
  </si>
  <si>
    <t>高效液相色谱仪</t>
  </si>
  <si>
    <t>20151202</t>
  </si>
  <si>
    <t>孟大威</t>
  </si>
  <si>
    <t>离子色谱仪</t>
  </si>
  <si>
    <t>20151201</t>
  </si>
  <si>
    <t>薛静</t>
  </si>
  <si>
    <t>气相色谱仪</t>
  </si>
  <si>
    <t>20151600</t>
  </si>
  <si>
    <t>超微滤系统</t>
  </si>
  <si>
    <t>2019028396</t>
  </si>
  <si>
    <t>张益奇</t>
  </si>
  <si>
    <t>小型喷雾干燥仪</t>
  </si>
  <si>
    <t>2019028397</t>
  </si>
  <si>
    <t>动态轴向压缩制备DAC</t>
  </si>
  <si>
    <t>20192498</t>
  </si>
  <si>
    <t>郑振霄</t>
  </si>
  <si>
    <t>分子蒸馏</t>
  </si>
  <si>
    <t>20192500</t>
  </si>
  <si>
    <t>20160719</t>
  </si>
  <si>
    <t>环境学院</t>
  </si>
  <si>
    <t>陈方</t>
  </si>
  <si>
    <t>原子吸收分光光度计</t>
  </si>
  <si>
    <t>20181398</t>
  </si>
  <si>
    <t>液相色谱仪统</t>
  </si>
  <si>
    <t>20151968</t>
  </si>
  <si>
    <t>姬云</t>
  </si>
  <si>
    <t>液相色谱仪</t>
  </si>
  <si>
    <t>20181401</t>
  </si>
  <si>
    <t>20120946</t>
  </si>
  <si>
    <t>江博琼</t>
  </si>
  <si>
    <t>20121454</t>
  </si>
  <si>
    <t>20123887</t>
  </si>
  <si>
    <t>20123978</t>
  </si>
  <si>
    <t>发射光谱自由基检测系统</t>
  </si>
  <si>
    <t>20131663</t>
  </si>
  <si>
    <t>傅里叶红外光谱仪</t>
  </si>
  <si>
    <t>20151688</t>
  </si>
  <si>
    <t>催化纳米物理结构分析仪</t>
  </si>
  <si>
    <t>20171258</t>
  </si>
  <si>
    <t>20110589</t>
  </si>
  <si>
    <t>蒋孝佳</t>
  </si>
  <si>
    <t>荧光定量PCR仪</t>
  </si>
  <si>
    <t>20110479</t>
  </si>
  <si>
    <t>李娜</t>
  </si>
  <si>
    <t>20112958</t>
  </si>
  <si>
    <t>激光共聚焦显微镜</t>
  </si>
  <si>
    <t>20171509</t>
  </si>
  <si>
    <t>流式细胞仪</t>
  </si>
  <si>
    <t>20171510</t>
  </si>
  <si>
    <t>原子吸收光谱仪</t>
  </si>
  <si>
    <t>IN20006509</t>
  </si>
  <si>
    <t>调制叶绿素荧光仪</t>
  </si>
  <si>
    <t>20160399</t>
  </si>
  <si>
    <t>刘惠君</t>
  </si>
  <si>
    <t>聚焦单模微波合成仪</t>
  </si>
  <si>
    <t>IN20009018</t>
  </si>
  <si>
    <t>龙於洋</t>
  </si>
  <si>
    <t>20134213</t>
  </si>
  <si>
    <t>吕黎</t>
  </si>
  <si>
    <t>20134214</t>
  </si>
  <si>
    <t>便携式气相色谱仪</t>
  </si>
  <si>
    <t>20143499</t>
  </si>
  <si>
    <t>全自动纳米材料孔径测量仪</t>
  </si>
  <si>
    <t>20150728</t>
  </si>
  <si>
    <t>吕诗文</t>
  </si>
  <si>
    <t>重金属微生物显微观察系统</t>
  </si>
  <si>
    <t>20140372</t>
  </si>
  <si>
    <t>宋英琦</t>
  </si>
  <si>
    <t>液相色谱仪（进口）</t>
  </si>
  <si>
    <t>20180801</t>
  </si>
  <si>
    <t>王如意</t>
  </si>
  <si>
    <t>离子色谱仪（进口）</t>
  </si>
  <si>
    <t>20180803</t>
  </si>
  <si>
    <t>总有机碳分析仪（TOC)</t>
  </si>
  <si>
    <t>20180805</t>
  </si>
  <si>
    <t>王晓青</t>
  </si>
  <si>
    <t>快速溶剂萃取仪</t>
  </si>
  <si>
    <t>IN20002700</t>
  </si>
  <si>
    <t>气相色谱气质联用仪</t>
  </si>
  <si>
    <t>IN20002759</t>
  </si>
  <si>
    <t>液质联用仪</t>
  </si>
  <si>
    <t>20133821</t>
  </si>
  <si>
    <t>周玉央</t>
  </si>
  <si>
    <t>电感耦合等离子体质谱仪</t>
  </si>
  <si>
    <t>IN20002699</t>
  </si>
  <si>
    <t>朱红娜</t>
  </si>
  <si>
    <t>高精度地物光谱仪</t>
  </si>
  <si>
    <t>20152354</t>
  </si>
  <si>
    <t>旅游学院</t>
  </si>
  <si>
    <t>分子模拟计算系统</t>
  </si>
  <si>
    <t>20133635</t>
  </si>
  <si>
    <t>食品学院</t>
  </si>
  <si>
    <t>浙江省食品安全重点实验室</t>
  </si>
  <si>
    <t>蔡磊</t>
  </si>
  <si>
    <t>结晶工作站</t>
  </si>
  <si>
    <t>20140739</t>
  </si>
  <si>
    <t>全内反射(TRFM)显微模块</t>
  </si>
  <si>
    <t>20152366</t>
  </si>
  <si>
    <t>双功能CCD系统</t>
  </si>
  <si>
    <t>20152367</t>
  </si>
  <si>
    <t>旋转流变仪</t>
  </si>
  <si>
    <t>20110992</t>
  </si>
  <si>
    <t>陈杰</t>
  </si>
  <si>
    <t>20111487</t>
  </si>
  <si>
    <t>全能稳定性分析仪</t>
  </si>
  <si>
    <t>20133849</t>
  </si>
  <si>
    <t>胶体电位测定系统</t>
  </si>
  <si>
    <t>20152372</t>
  </si>
  <si>
    <t>20113695</t>
  </si>
  <si>
    <t>陈青</t>
  </si>
  <si>
    <t>20122516</t>
  </si>
  <si>
    <t>20150774</t>
  </si>
  <si>
    <t>20120107</t>
  </si>
  <si>
    <t>陈跃文</t>
  </si>
  <si>
    <t>20133843</t>
  </si>
  <si>
    <t>20101180</t>
  </si>
  <si>
    <t>崔欣</t>
  </si>
  <si>
    <t>毛细管电泳仪</t>
  </si>
  <si>
    <t>20131483</t>
  </si>
  <si>
    <t>20171262</t>
  </si>
  <si>
    <t>凯式定氮仪</t>
  </si>
  <si>
    <t>20180794</t>
  </si>
  <si>
    <t>20180798</t>
  </si>
  <si>
    <t>电动正置荧光显微镜</t>
  </si>
  <si>
    <t>20181346</t>
  </si>
  <si>
    <t>全波长多功能光学扫描仪</t>
  </si>
  <si>
    <t>20181347</t>
  </si>
  <si>
    <t>蛋白纯化仪</t>
  </si>
  <si>
    <t>20192407</t>
  </si>
  <si>
    <t>十八角度激光光散射仪</t>
  </si>
  <si>
    <t>20134217</t>
  </si>
  <si>
    <t>高观祯</t>
  </si>
  <si>
    <t>粒度－电位测定仪</t>
  </si>
  <si>
    <t>20134601</t>
  </si>
  <si>
    <t>20134602</t>
  </si>
  <si>
    <t>钙流检测仪</t>
  </si>
  <si>
    <t>20142708</t>
  </si>
  <si>
    <t>高压液相色谱仪UPLC</t>
  </si>
  <si>
    <t>20156821</t>
  </si>
  <si>
    <t>细菌型发酵罐</t>
  </si>
  <si>
    <t>20152214</t>
  </si>
  <si>
    <t>顾青</t>
  </si>
  <si>
    <t>等温微量滴定量热仪</t>
  </si>
  <si>
    <t>20152215</t>
  </si>
  <si>
    <t>超速冷冻离心机</t>
  </si>
  <si>
    <t>20152216</t>
  </si>
  <si>
    <t>20120096</t>
  </si>
  <si>
    <t>顾振宇</t>
  </si>
  <si>
    <t>20120182</t>
  </si>
  <si>
    <t>20140965</t>
  </si>
  <si>
    <t>气相色谱</t>
  </si>
  <si>
    <t>20140966</t>
  </si>
  <si>
    <t>布拉班谱仪</t>
  </si>
  <si>
    <t>20143167</t>
  </si>
  <si>
    <t>20143241</t>
  </si>
  <si>
    <t>韩晓祥</t>
  </si>
  <si>
    <t>高级旋转流变仪</t>
  </si>
  <si>
    <t>20151134</t>
  </si>
  <si>
    <t>胡小雪</t>
  </si>
  <si>
    <t>马尔文激光粒度分析仪</t>
  </si>
  <si>
    <t>20152357</t>
  </si>
  <si>
    <t>颗粒跟踪分析仪</t>
  </si>
  <si>
    <t>20152359</t>
  </si>
  <si>
    <t>食品碎裂成像系统</t>
  </si>
  <si>
    <t>20152374</t>
  </si>
  <si>
    <t>微孔板分光光度计</t>
  </si>
  <si>
    <t>20181024</t>
  </si>
  <si>
    <t>活动物荧光成像系统</t>
  </si>
  <si>
    <t>20134216</t>
  </si>
  <si>
    <t>柯李晶</t>
  </si>
  <si>
    <t>动态核极化核磁共振仪</t>
  </si>
  <si>
    <t>20143168</t>
  </si>
  <si>
    <t>20122602</t>
  </si>
  <si>
    <t>20122603</t>
  </si>
  <si>
    <t>郦萍</t>
  </si>
  <si>
    <t>20140964</t>
  </si>
  <si>
    <t>20143170</t>
  </si>
  <si>
    <t>制备型液相色谱仪</t>
  </si>
  <si>
    <t>2019013895</t>
  </si>
  <si>
    <t>2019013896</t>
  </si>
  <si>
    <t>微射流均质机</t>
  </si>
  <si>
    <t>20152229</t>
  </si>
  <si>
    <t>刘玮琳</t>
  </si>
  <si>
    <t>Zeta电位-纳米粒径测定仪</t>
  </si>
  <si>
    <t>20152230</t>
  </si>
  <si>
    <t>ALV光散射系统</t>
  </si>
  <si>
    <t>20133685</t>
  </si>
  <si>
    <t>潘伟春</t>
  </si>
  <si>
    <t>大分子蛋白分离纯化系统</t>
  </si>
  <si>
    <t>20152371</t>
  </si>
  <si>
    <t>荧光光谱仪</t>
  </si>
  <si>
    <t>20160870</t>
  </si>
  <si>
    <t>20100105</t>
  </si>
  <si>
    <t>曲道峰</t>
  </si>
  <si>
    <t>20100956</t>
  </si>
  <si>
    <t>高内涵筛选</t>
  </si>
  <si>
    <t>20140982</t>
  </si>
  <si>
    <t>20152231</t>
  </si>
  <si>
    <t>脉冲场电泳</t>
  </si>
  <si>
    <t>2019002915</t>
  </si>
  <si>
    <t>电感耦合等离子体质谱</t>
  </si>
  <si>
    <t>20143316</t>
  </si>
  <si>
    <t>宋亦超</t>
  </si>
  <si>
    <t>红外光谱-拉曼光谱分析仪</t>
  </si>
  <si>
    <t>20192426</t>
  </si>
  <si>
    <t>20100347</t>
  </si>
  <si>
    <t>田师一</t>
  </si>
  <si>
    <t>多道生理信号采集处理系统</t>
  </si>
  <si>
    <t>20142706</t>
  </si>
  <si>
    <t>下308</t>
  </si>
  <si>
    <t>传感器电信号采集工作站</t>
  </si>
  <si>
    <t>20142707</t>
  </si>
  <si>
    <t>真空镀膜机</t>
  </si>
  <si>
    <t>20151965</t>
  </si>
  <si>
    <t>20101179</t>
  </si>
  <si>
    <t>20100153</t>
  </si>
  <si>
    <t>基因分析系统</t>
  </si>
  <si>
    <t>20140738</t>
  </si>
  <si>
    <t>王凌港</t>
  </si>
  <si>
    <t>傅里叶近红外成份分析仪</t>
  </si>
  <si>
    <t>20151598</t>
  </si>
  <si>
    <t>王向阳</t>
  </si>
  <si>
    <t>气相色谱质谱联用仪</t>
  </si>
  <si>
    <t>20152227</t>
  </si>
  <si>
    <t>动态光散射仪</t>
  </si>
  <si>
    <t>2019028406</t>
  </si>
  <si>
    <t>章悦</t>
  </si>
  <si>
    <t>流变仪</t>
  </si>
  <si>
    <t>2019038880</t>
  </si>
  <si>
    <t>粉末X射线衍射仪</t>
  </si>
  <si>
    <t>2019038881</t>
  </si>
  <si>
    <t>等温微量热仪</t>
  </si>
  <si>
    <t>2019038882</t>
  </si>
  <si>
    <t>20110656</t>
  </si>
  <si>
    <t>信电学院</t>
  </si>
  <si>
    <t>20120097</t>
  </si>
  <si>
    <t>吴晓春</t>
  </si>
  <si>
    <t>SDN控制测试设备主机</t>
  </si>
  <si>
    <t>20160949</t>
  </si>
  <si>
    <t>信电406</t>
  </si>
  <si>
    <t>20124453</t>
  </si>
  <si>
    <t>20181405</t>
  </si>
  <si>
    <t>核对仪器地址</t>
    <phoneticPr fontId="6" type="noConversion"/>
  </si>
  <si>
    <t>凭证号</t>
    <phoneticPr fontId="6" type="noConversion"/>
  </si>
  <si>
    <t>费用记账凭证号，对应财务系统</t>
    <phoneticPr fontId="6" type="noConversion"/>
  </si>
  <si>
    <t>全自动生长曲线分析仪</t>
  </si>
  <si>
    <t>Zeta电位粒径测定仪</t>
  </si>
  <si>
    <t>超快三维荧光光谱仪</t>
  </si>
  <si>
    <t>3D 生物打印机</t>
  </si>
  <si>
    <t>激光粒度仪</t>
  </si>
  <si>
    <t>真空粉碎煮馅机</t>
  </si>
  <si>
    <t>石英晶体微天平（进口）</t>
  </si>
  <si>
    <t>激光共聚焦</t>
  </si>
  <si>
    <t>反应动力学停流光谱分析仪</t>
  </si>
  <si>
    <t>多联发酵系统</t>
  </si>
  <si>
    <t>重金属氮物质耦合系统</t>
  </si>
  <si>
    <t>活性污泥呼吸仪（进口）</t>
  </si>
  <si>
    <t>同步热分析仪</t>
  </si>
  <si>
    <t>共聚焦显微镜高分辨检测器</t>
  </si>
  <si>
    <t>生物分子相互作用仪</t>
  </si>
  <si>
    <t>Zeta电位仪</t>
  </si>
  <si>
    <t>高通量实时荧光定量pcr仪</t>
  </si>
  <si>
    <t>溶剂矫正系统</t>
  </si>
  <si>
    <t>三重四极杆液相色谱质谱联用仪</t>
  </si>
  <si>
    <t>全彩3D打印机</t>
  </si>
  <si>
    <t>20142707</t>
    <phoneticPr fontId="6" type="noConversion"/>
  </si>
  <si>
    <t>IN20005948</t>
  </si>
  <si>
    <t>IN20005947</t>
  </si>
  <si>
    <t>IN20005950</t>
  </si>
  <si>
    <t>IN20004391</t>
  </si>
  <si>
    <t>IN21012709</t>
  </si>
  <si>
    <t>IN20002624</t>
  </si>
  <si>
    <t>20181038</t>
  </si>
  <si>
    <t>2019038883</t>
  </si>
  <si>
    <t>2020001135</t>
  </si>
  <si>
    <t>2020000806</t>
  </si>
  <si>
    <t>IN21000011</t>
  </si>
  <si>
    <t>20154388</t>
    <phoneticPr fontId="6" type="noConversion"/>
  </si>
  <si>
    <t>20180793</t>
  </si>
  <si>
    <t>IN20007366</t>
  </si>
  <si>
    <t>IN21014999</t>
  </si>
  <si>
    <t>IN21015000</t>
  </si>
  <si>
    <t>IN22010296</t>
  </si>
  <si>
    <t>IN22010297</t>
  </si>
  <si>
    <t>IN22010282</t>
  </si>
  <si>
    <t>IN22010299</t>
  </si>
  <si>
    <t>IN21016194</t>
  </si>
  <si>
    <t>IN21016185</t>
  </si>
  <si>
    <t>20160949</t>
    <phoneticPr fontId="6" type="noConversion"/>
  </si>
  <si>
    <t>20172616</t>
  </si>
  <si>
    <t>计算机学院</t>
  </si>
  <si>
    <t>管工学院</t>
    <phoneticPr fontId="6" type="noConversion"/>
  </si>
  <si>
    <t>浙江工商大学食品与生物工程学院</t>
  </si>
  <si>
    <t>浙江工商大学环境科学与工程学院</t>
  </si>
  <si>
    <t>环境科学与工程实验教学示范中心浙江工商大学分析测试中心</t>
  </si>
  <si>
    <t>浙江工商大学信息与电子工程学院</t>
  </si>
  <si>
    <t>浙江工商大学计算机与信息工程学院</t>
  </si>
  <si>
    <t>陈忠秀</t>
  </si>
  <si>
    <t>秦玉梅</t>
  </si>
  <si>
    <t>朱炫</t>
  </si>
  <si>
    <t>后静</t>
  </si>
  <si>
    <t>汪美贞</t>
  </si>
  <si>
    <t>朱霞月</t>
  </si>
  <si>
    <t>孙杰</t>
  </si>
  <si>
    <t>程乾</t>
    <phoneticPr fontId="6" type="noConversion"/>
  </si>
  <si>
    <t>张寅升</t>
    <phoneticPr fontId="6" type="noConversion"/>
  </si>
  <si>
    <t>67.95</t>
  </si>
  <si>
    <t>66.55</t>
  </si>
  <si>
    <t>33.50</t>
  </si>
  <si>
    <t>80.00</t>
  </si>
  <si>
    <t>52.80</t>
  </si>
  <si>
    <t>74.50</t>
  </si>
  <si>
    <t>35.00</t>
  </si>
  <si>
    <t>42.00</t>
  </si>
  <si>
    <t>50.00</t>
  </si>
  <si>
    <t>51.60</t>
  </si>
  <si>
    <t>60.00</t>
  </si>
  <si>
    <t>87.61</t>
  </si>
  <si>
    <t>109.04</t>
  </si>
  <si>
    <t>32.00</t>
  </si>
  <si>
    <t>179.80</t>
  </si>
  <si>
    <t>65.80</t>
  </si>
  <si>
    <t>32.80</t>
  </si>
  <si>
    <t>45.00</t>
  </si>
  <si>
    <t>33.80</t>
  </si>
  <si>
    <t>155.00</t>
  </si>
  <si>
    <t>35.80</t>
  </si>
  <si>
    <t>34.50</t>
  </si>
  <si>
    <t>40.30</t>
  </si>
  <si>
    <t>55.90</t>
  </si>
  <si>
    <t>38.10</t>
  </si>
  <si>
    <t>54.83</t>
  </si>
  <si>
    <t>43.80</t>
  </si>
  <si>
    <t>46.80</t>
  </si>
  <si>
    <t>49.60</t>
  </si>
  <si>
    <t>44.90</t>
  </si>
  <si>
    <t>54.80</t>
  </si>
  <si>
    <t>51.50</t>
  </si>
  <si>
    <t>73.20</t>
  </si>
  <si>
    <t>44.80</t>
  </si>
  <si>
    <t>48.00</t>
  </si>
  <si>
    <t>94.20</t>
  </si>
  <si>
    <t>40.70</t>
  </si>
  <si>
    <t>51.70</t>
  </si>
  <si>
    <t>58.70</t>
  </si>
  <si>
    <t>88.92</t>
  </si>
  <si>
    <t>83.70</t>
  </si>
  <si>
    <t>34.00</t>
  </si>
  <si>
    <t>33.78</t>
  </si>
  <si>
    <t>39.00</t>
  </si>
  <si>
    <t>30.40</t>
  </si>
  <si>
    <t>47.00</t>
  </si>
  <si>
    <t>94.90</t>
  </si>
  <si>
    <t>53.43</t>
  </si>
  <si>
    <t>55.40</t>
  </si>
  <si>
    <t>64.80</t>
  </si>
  <si>
    <t>35.28</t>
  </si>
  <si>
    <t>55.00</t>
  </si>
  <si>
    <t>119.85</t>
  </si>
  <si>
    <t>55.50</t>
  </si>
  <si>
    <t>38.50</t>
  </si>
  <si>
    <t>53.75</t>
  </si>
  <si>
    <t>150.10</t>
  </si>
  <si>
    <t>40.00</t>
  </si>
  <si>
    <t>47.75</t>
  </si>
  <si>
    <t>36.00</t>
  </si>
  <si>
    <t>54.82</t>
  </si>
  <si>
    <t>259.40</t>
  </si>
  <si>
    <t>64.58</t>
  </si>
  <si>
    <t>39.90</t>
  </si>
  <si>
    <t>41.50</t>
  </si>
  <si>
    <t>35.81</t>
  </si>
  <si>
    <t>30.95</t>
  </si>
  <si>
    <t>99.90</t>
  </si>
  <si>
    <t>37.80</t>
  </si>
  <si>
    <t>33.20</t>
  </si>
  <si>
    <t>149.50</t>
  </si>
  <si>
    <t>36.95</t>
  </si>
  <si>
    <t>35.76</t>
  </si>
  <si>
    <t>56.70</t>
  </si>
  <si>
    <t>41.70</t>
  </si>
  <si>
    <t>49.80</t>
  </si>
  <si>
    <t>34.60</t>
  </si>
  <si>
    <t>46.00</t>
  </si>
  <si>
    <t>47.50</t>
  </si>
  <si>
    <t>30.00</t>
  </si>
  <si>
    <t>140.00</t>
  </si>
  <si>
    <t>59.30</t>
  </si>
  <si>
    <t>44.35</t>
  </si>
  <si>
    <t>31.00</t>
  </si>
  <si>
    <t>36.80</t>
  </si>
  <si>
    <t>104.2</t>
  </si>
  <si>
    <t>54</t>
  </si>
  <si>
    <t>83.71</t>
  </si>
  <si>
    <t>48.2</t>
  </si>
  <si>
    <t>199.8</t>
  </si>
  <si>
    <t>35</t>
  </si>
  <si>
    <t>41.8</t>
  </si>
  <si>
    <t>37.56</t>
  </si>
  <si>
    <t>149.00</t>
  </si>
  <si>
    <t>35.10</t>
  </si>
  <si>
    <t>56.00</t>
  </si>
  <si>
    <t>53.50</t>
  </si>
  <si>
    <t>43.90</t>
  </si>
  <si>
    <t>32.65</t>
  </si>
  <si>
    <t>38.00</t>
  </si>
  <si>
    <t>设备仪器单价（万元）</t>
    <phoneticPr fontId="6" type="noConversion"/>
  </si>
  <si>
    <t>20131483</t>
    <phoneticPr fontId="6" type="noConversion"/>
  </si>
  <si>
    <t>64导脑电ERP（进口）</t>
  </si>
  <si>
    <t>眼镜式眼动仪（进口）</t>
  </si>
  <si>
    <t>VR眼动仪</t>
  </si>
  <si>
    <t>IN20007593</t>
    <phoneticPr fontId="6" type="noConversion"/>
  </si>
  <si>
    <t>20180639</t>
    <phoneticPr fontId="6" type="noConversion"/>
  </si>
  <si>
    <t>20180640</t>
    <phoneticPr fontId="6" type="noConversion"/>
  </si>
  <si>
    <t>现代商贸研究中心</t>
  </si>
  <si>
    <t>舒莉</t>
  </si>
  <si>
    <t>现教中心416室</t>
  </si>
  <si>
    <t>30.00</t>
    <phoneticPr fontId="6" type="noConversion"/>
  </si>
  <si>
    <t>64.25</t>
    <phoneticPr fontId="6" type="noConversion"/>
  </si>
  <si>
    <t>袁霄</t>
  </si>
  <si>
    <t>现教中心419室</t>
  </si>
  <si>
    <r>
      <rPr>
        <sz val="11"/>
        <color indexed="8"/>
        <rFont val="宋体"/>
        <charset val="134"/>
        <scheme val="minor"/>
      </rPr>
      <t>4</t>
    </r>
    <r>
      <rPr>
        <sz val="11"/>
        <color indexed="8"/>
        <rFont val="宋体"/>
        <family val="3"/>
        <charset val="134"/>
        <scheme val="minor"/>
      </rPr>
      <t>9.28</t>
    </r>
    <phoneticPr fontId="6" type="noConversion"/>
  </si>
  <si>
    <t>IN22010564</t>
  </si>
  <si>
    <t>脑电仪</t>
  </si>
  <si>
    <t>外国语学院</t>
  </si>
  <si>
    <t>赵海涛</t>
  </si>
  <si>
    <t>43.8</t>
    <phoneticPr fontId="6" type="noConversion"/>
  </si>
  <si>
    <t>外语楼412</t>
  </si>
  <si>
    <t>区分使用单位和个人是校内人员或者校外人员</t>
    <phoneticPr fontId="6" type="noConversion"/>
  </si>
  <si>
    <t>单位：小时</t>
    <phoneticPr fontId="6" type="noConversion"/>
  </si>
  <si>
    <t>单位：元</t>
    <phoneticPr fontId="6" type="noConversion"/>
  </si>
  <si>
    <t>格式：2023-01-01</t>
    <phoneticPr fontId="6" type="noConversion"/>
  </si>
  <si>
    <t>仪器设备购置的价格</t>
    <phoneticPr fontId="6" type="noConversion"/>
  </si>
  <si>
    <t>仪器设备存放地址</t>
    <phoneticPr fontId="6" type="noConversion"/>
  </si>
  <si>
    <t>格式：如下</t>
    <phoneticPr fontId="6" type="noConversion"/>
  </si>
  <si>
    <t>有变动及时更新</t>
    <phoneticPr fontId="6" type="noConversion"/>
  </si>
  <si>
    <t>液相色谱</t>
    <phoneticPr fontId="6" type="noConversion"/>
  </si>
  <si>
    <t>2018XXXXX</t>
    <phoneticPr fontId="6" type="noConversion"/>
  </si>
  <si>
    <t>资产处</t>
    <phoneticPr fontId="6" type="noConversion"/>
  </si>
  <si>
    <t>XX平台</t>
    <phoneticPr fontId="6" type="noConversion"/>
  </si>
  <si>
    <t>王XX</t>
    <phoneticPr fontId="6" type="noConversion"/>
  </si>
  <si>
    <t>格式：小时</t>
    <phoneticPr fontId="6" type="noConversion"/>
  </si>
  <si>
    <t>格式：总金额</t>
    <phoneticPr fontId="6" type="noConversion"/>
  </si>
  <si>
    <t>100（整数）</t>
    <phoneticPr fontId="6" type="noConversion"/>
  </si>
  <si>
    <t>60（整数）</t>
    <phoneticPr fontId="6" type="noConversion"/>
  </si>
  <si>
    <t>XX服务</t>
    <phoneticPr fontId="6" type="noConversion"/>
  </si>
  <si>
    <t>李XX</t>
    <phoneticPr fontId="6" type="noConversion"/>
  </si>
  <si>
    <t>YY服务</t>
    <phoneticPr fontId="6" type="noConversion"/>
  </si>
  <si>
    <t>张XX</t>
    <phoneticPr fontId="6" type="noConversion"/>
  </si>
  <si>
    <t>必填</t>
    <phoneticPr fontId="6" type="noConversion"/>
  </si>
  <si>
    <t>其它需要说明的情况</t>
    <phoneticPr fontId="6" type="noConversion"/>
  </si>
  <si>
    <t>测试XXXX</t>
    <phoneticPr fontId="6" type="noConversion"/>
  </si>
  <si>
    <t>载体管理员</t>
    <phoneticPr fontId="6" type="noConversion"/>
  </si>
  <si>
    <t>核对联系人（仪器管理员）</t>
    <phoneticPr fontId="6" type="noConversion"/>
  </si>
  <si>
    <t>联系人（仪器管理员）手机</t>
    <phoneticPr fontId="6" type="noConversion"/>
  </si>
  <si>
    <t>服务对象名称（企业或个人）</t>
    <phoneticPr fontId="6" type="noConversion"/>
  </si>
  <si>
    <t>格式：所服务对象的名字</t>
    <phoneticPr fontId="6" type="noConversion"/>
  </si>
  <si>
    <t>服务来源</t>
    <phoneticPr fontId="6" type="noConversion"/>
  </si>
  <si>
    <t>校内服务</t>
    <phoneticPr fontId="6" type="noConversion"/>
  </si>
  <si>
    <t>校外服务</t>
    <phoneticPr fontId="6" type="noConversion"/>
  </si>
  <si>
    <t>部门、学院或平台仪器总管理员</t>
    <phoneticPr fontId="6" type="noConversion"/>
  </si>
  <si>
    <t>填写服务内容介绍</t>
    <phoneticPr fontId="6" type="noConversion"/>
  </si>
  <si>
    <t>填写姓名</t>
    <phoneticPr fontId="6" type="noConversion"/>
  </si>
  <si>
    <t>大型科研仪器设备开放共享服务情况汇总表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</si>
</sst>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yyyy/m/d;@"/>
  </numFmts>
  <fonts count="9">
    <font>
      <sz val="11"/>
      <color indexed="8"/>
      <name val="宋体"/>
      <charset val="134"/>
      <scheme val="minor"/>
    </font>
    <font>
      <sz val="11"/>
      <name val="Calibri"/>
      <family val="2"/>
    </font>
    <font>
      <b/>
      <sz val="22"/>
      <color indexed="8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2" xfId="0" applyFont="1" applyBorder="1">
      <alignment vertical="center"/>
    </xf>
    <xf numFmtId="0" fontId="5" fillId="0" borderId="2" xfId="0" quotePrefix="1" applyFont="1" applyBorder="1">
      <alignment vertical="center"/>
    </xf>
    <xf numFmtId="0" fontId="0" fillId="0" borderId="2" xfId="0" quotePrefix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ovo\Desktop\&#26032;&#24314;&#25991;&#20214;&#22841;\2023&#24180;&#24230;&#21442;&#35780;&#22823;&#22411;&#20202;&#22120;.xlsx" TargetMode="External"/><Relationship Id="rId1" Type="http://schemas.openxmlformats.org/officeDocument/2006/relationships/externalLinkPath" Target="2023&#24180;&#24230;&#21442;&#35780;&#22823;&#22411;&#20202;&#221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资产列表"/>
      <sheetName val="114台"/>
    </sheetNames>
    <sheetDataSet>
      <sheetData sheetId="0">
        <row r="1">
          <cell r="D1" t="str">
            <v>资产编号</v>
          </cell>
          <cell r="E1" t="str">
            <v>资产名称</v>
          </cell>
          <cell r="F1" t="str">
            <v>品牌/型号</v>
          </cell>
          <cell r="G1" t="str">
            <v>单价(元)</v>
          </cell>
          <cell r="H1" t="str">
            <v>数量</v>
          </cell>
          <cell r="I1" t="str">
            <v>金额(元)</v>
          </cell>
          <cell r="J1" t="str">
            <v>购置时间</v>
          </cell>
          <cell r="K1" t="str">
            <v>入库时间</v>
          </cell>
          <cell r="L1" t="str">
            <v>财务入账时间</v>
          </cell>
          <cell r="M1" t="str">
            <v>状态</v>
          </cell>
          <cell r="N1" t="str">
            <v>使用人</v>
          </cell>
          <cell r="O1" t="str">
            <v>使用人工号</v>
          </cell>
          <cell r="P1" t="str">
            <v>存放地点</v>
          </cell>
        </row>
        <row r="2">
          <cell r="D2">
            <v>20131483</v>
          </cell>
          <cell r="E2" t="str">
            <v>毛细管电泳仪</v>
          </cell>
          <cell r="F2" t="str">
            <v>P/A CE MDQ(进口)</v>
          </cell>
          <cell r="G2" t="str">
            <v>665,500.00</v>
          </cell>
          <cell r="H2" t="str">
            <v>1</v>
          </cell>
          <cell r="I2" t="str">
            <v>665,500.00</v>
          </cell>
          <cell r="J2" t="str">
            <v>2013-06-06</v>
          </cell>
          <cell r="K2" t="str">
            <v>2013-06-28</v>
          </cell>
          <cell r="L2" t="str">
            <v>2013-06-28</v>
          </cell>
          <cell r="M2" t="str">
            <v>可报废</v>
          </cell>
          <cell r="N2" t="str">
            <v>傅玲琳</v>
          </cell>
          <cell r="O2" t="str">
            <v>1110102</v>
          </cell>
          <cell r="P2" t="str">
            <v>下424</v>
          </cell>
        </row>
        <row r="3">
          <cell r="D3" t="str">
            <v>20131663</v>
          </cell>
          <cell r="E3" t="str">
            <v>发射光谱自由基检测系统</v>
          </cell>
          <cell r="F3" t="str">
            <v>进口，定制</v>
          </cell>
          <cell r="G3" t="str">
            <v>332,000.00</v>
          </cell>
          <cell r="H3" t="str">
            <v>1</v>
          </cell>
          <cell r="I3" t="str">
            <v>332,000.00</v>
          </cell>
          <cell r="J3" t="str">
            <v>2013-06-28</v>
          </cell>
          <cell r="K3" t="str">
            <v>2013-07-12</v>
          </cell>
          <cell r="L3" t="str">
            <v>2013-07-12</v>
          </cell>
          <cell r="M3" t="str">
            <v>可报废</v>
          </cell>
          <cell r="N3" t="str">
            <v>江博琼</v>
          </cell>
          <cell r="O3" t="str">
            <v>1260025</v>
          </cell>
          <cell r="P3" t="str">
            <v>逸夫418</v>
          </cell>
        </row>
        <row r="4">
          <cell r="D4" t="str">
            <v>20132325</v>
          </cell>
          <cell r="E4" t="str">
            <v>观光电梯</v>
          </cell>
          <cell r="F4" t="str">
            <v>优耐德 UN-CRACE1000KG、1.0M/秒</v>
          </cell>
          <cell r="G4" t="str">
            <v>372,000.00</v>
          </cell>
          <cell r="H4" t="str">
            <v>1</v>
          </cell>
          <cell r="I4" t="str">
            <v>372,000.00</v>
          </cell>
          <cell r="J4" t="str">
            <v>2013-09-25</v>
          </cell>
          <cell r="K4" t="str">
            <v>2013-11-29</v>
          </cell>
          <cell r="L4" t="str">
            <v>2013-11-29</v>
          </cell>
          <cell r="M4" t="str">
            <v>使用中</v>
          </cell>
          <cell r="N4" t="str">
            <v>钭卓珍</v>
          </cell>
          <cell r="O4" t="str">
            <v>4070001</v>
          </cell>
          <cell r="P4" t="str">
            <v>浙商博物馆</v>
          </cell>
        </row>
        <row r="5">
          <cell r="D5" t="str">
            <v>20132776</v>
          </cell>
          <cell r="E5" t="str">
            <v>青年客车</v>
          </cell>
          <cell r="F5" t="str">
            <v>JNP6110F-1E</v>
          </cell>
          <cell r="G5" t="str">
            <v>709,029.00</v>
          </cell>
          <cell r="H5" t="str">
            <v>1</v>
          </cell>
          <cell r="I5" t="str">
            <v>709,029.00</v>
          </cell>
          <cell r="J5" t="str">
            <v>2013-10-09</v>
          </cell>
          <cell r="K5" t="str">
            <v>2013-10-31</v>
          </cell>
          <cell r="L5" t="str">
            <v>2013-10-31</v>
          </cell>
          <cell r="M5" t="str">
            <v>可报废</v>
          </cell>
          <cell r="N5" t="str">
            <v>孙珠林</v>
          </cell>
          <cell r="O5" t="str">
            <v>5030045</v>
          </cell>
          <cell r="P5" t="str">
            <v>车队</v>
          </cell>
        </row>
        <row r="6">
          <cell r="D6" t="str">
            <v>20132777</v>
          </cell>
          <cell r="E6" t="str">
            <v>青年客车</v>
          </cell>
          <cell r="F6" t="str">
            <v>JNP6122DEB发动机潍柴WP10.336</v>
          </cell>
          <cell r="G6" t="str">
            <v>790,113.00</v>
          </cell>
          <cell r="H6" t="str">
            <v>1</v>
          </cell>
          <cell r="I6" t="str">
            <v>790,113.00</v>
          </cell>
          <cell r="J6" t="str">
            <v>2013-10-09</v>
          </cell>
          <cell r="K6" t="str">
            <v>2013-10-31</v>
          </cell>
          <cell r="L6" t="str">
            <v>2013-10-31</v>
          </cell>
          <cell r="M6" t="str">
            <v>可报废</v>
          </cell>
          <cell r="N6" t="str">
            <v>孙珠林</v>
          </cell>
          <cell r="O6" t="str">
            <v>5030045</v>
          </cell>
          <cell r="P6" t="str">
            <v>车队</v>
          </cell>
        </row>
        <row r="7">
          <cell r="D7" t="str">
            <v>20133635</v>
          </cell>
          <cell r="E7" t="str">
            <v>分子模拟计算系统</v>
          </cell>
          <cell r="F7" t="str">
            <v>AMAX</v>
          </cell>
          <cell r="G7" t="str">
            <v>335,000.00</v>
          </cell>
          <cell r="H7" t="str">
            <v>1</v>
          </cell>
          <cell r="I7" t="str">
            <v>335,000.00</v>
          </cell>
          <cell r="J7" t="str">
            <v>2013-11-08</v>
          </cell>
          <cell r="K7" t="str">
            <v>2013-11-29</v>
          </cell>
          <cell r="L7" t="str">
            <v>2013-11-29</v>
          </cell>
          <cell r="M7" t="str">
            <v>可报废</v>
          </cell>
          <cell r="N7" t="str">
            <v>蔡磊</v>
          </cell>
          <cell r="O7" t="str">
            <v>1110163</v>
          </cell>
          <cell r="P7" t="str">
            <v>下317</v>
          </cell>
        </row>
        <row r="8">
          <cell r="D8" t="str">
            <v>20133685</v>
          </cell>
          <cell r="E8" t="str">
            <v>ALV光散射系统</v>
          </cell>
          <cell r="F8" t="str">
            <v>ALV/CGS-3(进口设备)</v>
          </cell>
          <cell r="G8" t="str">
            <v>745,000.00</v>
          </cell>
          <cell r="H8" t="str">
            <v>1</v>
          </cell>
          <cell r="I8" t="str">
            <v>745,000.00</v>
          </cell>
          <cell r="J8" t="str">
            <v>2013-11-21</v>
          </cell>
          <cell r="K8" t="str">
            <v>2013-12-20</v>
          </cell>
          <cell r="L8" t="str">
            <v>2013-12-20</v>
          </cell>
          <cell r="M8" t="str">
            <v>可报废</v>
          </cell>
          <cell r="N8" t="str">
            <v>潘伟春</v>
          </cell>
          <cell r="O8" t="str">
            <v>1110128</v>
          </cell>
          <cell r="P8" t="str">
            <v>下436</v>
          </cell>
        </row>
        <row r="9">
          <cell r="D9" t="str">
            <v>20133821</v>
          </cell>
          <cell r="E9" t="str">
            <v>液质联用仪</v>
          </cell>
          <cell r="F9" t="str">
            <v>XEVO TQD</v>
          </cell>
          <cell r="G9" t="str">
            <v>1,495,000.00</v>
          </cell>
          <cell r="H9" t="str">
            <v>1</v>
          </cell>
          <cell r="I9" t="str">
            <v>1,495,000.00</v>
          </cell>
          <cell r="J9" t="str">
            <v>2013-12-02</v>
          </cell>
          <cell r="K9" t="str">
            <v>2013-12-20</v>
          </cell>
          <cell r="L9" t="str">
            <v>2013-12-20</v>
          </cell>
          <cell r="M9" t="str">
            <v>可报废</v>
          </cell>
          <cell r="N9" t="str">
            <v>龙於洋</v>
          </cell>
          <cell r="O9" t="str">
            <v>1260071</v>
          </cell>
          <cell r="P9" t="str">
            <v>教工路2506</v>
          </cell>
        </row>
        <row r="10">
          <cell r="D10" t="str">
            <v>20133843</v>
          </cell>
          <cell r="E10" t="str">
            <v>巧克力生产设备</v>
          </cell>
          <cell r="F10" t="str">
            <v>苏州金鹰QYJ20</v>
          </cell>
          <cell r="G10" t="str">
            <v>366,900.00</v>
          </cell>
          <cell r="H10" t="str">
            <v>1</v>
          </cell>
          <cell r="I10" t="str">
            <v>366,900.00</v>
          </cell>
          <cell r="J10" t="str">
            <v>2013-12-03</v>
          </cell>
          <cell r="K10" t="str">
            <v>2013-12-20</v>
          </cell>
          <cell r="L10" t="str">
            <v>2013-12-20</v>
          </cell>
          <cell r="M10" t="str">
            <v>使用中</v>
          </cell>
          <cell r="N10" t="str">
            <v>陈跃文</v>
          </cell>
          <cell r="O10" t="str">
            <v>1110142</v>
          </cell>
          <cell r="P10" t="str">
            <v>下110</v>
          </cell>
        </row>
        <row r="11">
          <cell r="D11" t="str">
            <v>20133849</v>
          </cell>
          <cell r="E11" t="str">
            <v>全能稳定性分析仪</v>
          </cell>
          <cell r="F11" t="str">
            <v>法国Turbiscan Lab expert</v>
          </cell>
          <cell r="G11" t="str">
            <v>420,000.00</v>
          </cell>
          <cell r="H11" t="str">
            <v>1</v>
          </cell>
          <cell r="I11" t="str">
            <v>420,000.00</v>
          </cell>
          <cell r="J11" t="str">
            <v>2013-12-03</v>
          </cell>
          <cell r="K11" t="str">
            <v>2013-12-20</v>
          </cell>
          <cell r="L11" t="str">
            <v>2013-12-20</v>
          </cell>
          <cell r="M11" t="str">
            <v>可报废</v>
          </cell>
          <cell r="N11" t="str">
            <v>陈杰</v>
          </cell>
          <cell r="O11" t="str">
            <v>1110099</v>
          </cell>
          <cell r="P11" t="str">
            <v>下125</v>
          </cell>
        </row>
        <row r="12">
          <cell r="D12" t="str">
            <v>20134213</v>
          </cell>
          <cell r="E12" t="str">
            <v>离子色谱仪</v>
          </cell>
          <cell r="F12" t="str">
            <v>美国戴安ICS-900（进口-大型）</v>
          </cell>
          <cell r="G12" t="str">
            <v>357,550.00</v>
          </cell>
          <cell r="H12" t="str">
            <v>1</v>
          </cell>
          <cell r="I12" t="str">
            <v>357,550.00</v>
          </cell>
          <cell r="J12" t="str">
            <v>2013-12-10</v>
          </cell>
          <cell r="K12" t="str">
            <v>2014-01-20</v>
          </cell>
          <cell r="L12" t="str">
            <v>2014-01-20</v>
          </cell>
          <cell r="M12" t="str">
            <v>可报废</v>
          </cell>
          <cell r="N12" t="str">
            <v>吕黎</v>
          </cell>
          <cell r="O12" t="str">
            <v>1260074</v>
          </cell>
          <cell r="P12" t="str">
            <v>教工路2621</v>
          </cell>
        </row>
        <row r="13">
          <cell r="D13" t="str">
            <v>20134214</v>
          </cell>
          <cell r="E13" t="str">
            <v>气相色谱仪</v>
          </cell>
          <cell r="F13" t="str">
            <v>美国安捷伦7890A（进口-大型）</v>
          </cell>
          <cell r="G13" t="str">
            <v>369,500.00</v>
          </cell>
          <cell r="H13" t="str">
            <v>1</v>
          </cell>
          <cell r="I13" t="str">
            <v>369,500.00</v>
          </cell>
          <cell r="J13" t="str">
            <v>2013-12-10</v>
          </cell>
          <cell r="K13" t="str">
            <v>2014-01-20</v>
          </cell>
          <cell r="L13" t="str">
            <v>2014-01-20</v>
          </cell>
          <cell r="M13" t="str">
            <v>可报废</v>
          </cell>
          <cell r="N13" t="str">
            <v>吕黎</v>
          </cell>
          <cell r="O13" t="str">
            <v>1260074</v>
          </cell>
          <cell r="P13" t="str">
            <v>教工路2621</v>
          </cell>
        </row>
        <row r="14">
          <cell r="D14" t="str">
            <v>20134216</v>
          </cell>
          <cell r="E14" t="str">
            <v>活动物荧光成像系统</v>
          </cell>
          <cell r="F14" t="str">
            <v>INDEC BioSystems</v>
          </cell>
          <cell r="G14" t="str">
            <v>800,000.00</v>
          </cell>
          <cell r="H14" t="str">
            <v>1</v>
          </cell>
          <cell r="I14" t="str">
            <v>800,000.00</v>
          </cell>
          <cell r="J14" t="str">
            <v>2013-12-10</v>
          </cell>
          <cell r="K14" t="str">
            <v>2013-12-20</v>
          </cell>
          <cell r="L14" t="str">
            <v>2013-12-20</v>
          </cell>
          <cell r="M14" t="str">
            <v>可报废</v>
          </cell>
          <cell r="N14" t="str">
            <v>柯李晶</v>
          </cell>
          <cell r="O14" t="str">
            <v>1110146</v>
          </cell>
          <cell r="P14" t="str">
            <v>1411</v>
          </cell>
        </row>
        <row r="15">
          <cell r="D15" t="str">
            <v>20134217</v>
          </cell>
          <cell r="E15" t="str">
            <v>十八角度激光光散射仪</v>
          </cell>
          <cell r="F15" t="str">
            <v>美国Wyatt技术公司</v>
          </cell>
          <cell r="G15" t="str">
            <v>528,000.00</v>
          </cell>
          <cell r="H15" t="str">
            <v>1</v>
          </cell>
          <cell r="I15" t="str">
            <v>528,000.00</v>
          </cell>
          <cell r="J15" t="str">
            <v>2013-12-10</v>
          </cell>
          <cell r="K15" t="str">
            <v>2013-12-20</v>
          </cell>
          <cell r="L15" t="str">
            <v>2013-12-20</v>
          </cell>
          <cell r="M15" t="str">
            <v>可报废</v>
          </cell>
          <cell r="N15" t="str">
            <v>蔡磊</v>
          </cell>
          <cell r="O15" t="str">
            <v>1110163</v>
          </cell>
          <cell r="P15" t="str">
            <v>1406</v>
          </cell>
        </row>
        <row r="16">
          <cell r="D16" t="str">
            <v>20134601</v>
          </cell>
          <cell r="E16" t="str">
            <v>粒度－电位测定仪</v>
          </cell>
          <cell r="F16" t="str">
            <v>NANO-ZS</v>
          </cell>
          <cell r="G16" t="str">
            <v>350,000.00</v>
          </cell>
          <cell r="H16" t="str">
            <v>1</v>
          </cell>
          <cell r="I16" t="str">
            <v>350,000.00</v>
          </cell>
          <cell r="J16" t="str">
            <v>2013-12-18</v>
          </cell>
          <cell r="K16" t="str">
            <v>2013-12-20</v>
          </cell>
          <cell r="L16" t="str">
            <v>2013-12-20</v>
          </cell>
          <cell r="M16" t="str">
            <v>可报废</v>
          </cell>
          <cell r="N16" t="str">
            <v>蔡磊</v>
          </cell>
          <cell r="O16" t="str">
            <v>1110163</v>
          </cell>
          <cell r="P16" t="str">
            <v>1406</v>
          </cell>
        </row>
        <row r="17">
          <cell r="D17" t="str">
            <v>20134602</v>
          </cell>
          <cell r="E17" t="str">
            <v>毛细管电泳仪</v>
          </cell>
          <cell r="F17" t="str">
            <v>P/ACE&amp;#8482; MDQ</v>
          </cell>
          <cell r="G17" t="str">
            <v>500,000.00</v>
          </cell>
          <cell r="H17" t="str">
            <v>1</v>
          </cell>
          <cell r="I17" t="str">
            <v>500,000.00</v>
          </cell>
          <cell r="J17" t="str">
            <v>2013-12-18</v>
          </cell>
          <cell r="K17" t="str">
            <v>2013-12-20</v>
          </cell>
          <cell r="L17" t="str">
            <v>2013-12-20</v>
          </cell>
          <cell r="M17" t="str">
            <v>可报废</v>
          </cell>
          <cell r="N17" t="str">
            <v>蔡磊</v>
          </cell>
          <cell r="O17" t="str">
            <v>1110163</v>
          </cell>
          <cell r="P17" t="str">
            <v>1406</v>
          </cell>
        </row>
        <row r="18">
          <cell r="D18" t="str">
            <v>20140372</v>
          </cell>
          <cell r="E18" t="str">
            <v>重金属微生物显微观察系统</v>
          </cell>
          <cell r="F18" t="str">
            <v>phenom G2 pure （进口）</v>
          </cell>
          <cell r="G18" t="str">
            <v>567,000.00</v>
          </cell>
          <cell r="H18" t="str">
            <v>1</v>
          </cell>
          <cell r="I18" t="str">
            <v>567,000.00</v>
          </cell>
          <cell r="J18" t="str">
            <v>2014-03-12</v>
          </cell>
          <cell r="K18" t="str">
            <v>2014-04-30</v>
          </cell>
          <cell r="L18" t="str">
            <v>2014-04-30</v>
          </cell>
          <cell r="M18" t="str">
            <v>可报废</v>
          </cell>
          <cell r="N18" t="str">
            <v>宋英琦</v>
          </cell>
          <cell r="O18" t="str">
            <v>1260001</v>
          </cell>
          <cell r="P18" t="str">
            <v>逸夫楼218</v>
          </cell>
        </row>
        <row r="19">
          <cell r="D19" t="str">
            <v>20140738</v>
          </cell>
          <cell r="E19" t="str">
            <v>基因分析系统</v>
          </cell>
          <cell r="F19" t="str">
            <v>Miseq</v>
          </cell>
          <cell r="G19" t="str">
            <v>1,090,424.24</v>
          </cell>
          <cell r="H19" t="str">
            <v>1</v>
          </cell>
          <cell r="I19" t="str">
            <v>1,090,424.24</v>
          </cell>
          <cell r="J19" t="str">
            <v>2014-05-30</v>
          </cell>
          <cell r="K19" t="str">
            <v>2014-06-26</v>
          </cell>
          <cell r="L19" t="str">
            <v>2014-06-26</v>
          </cell>
          <cell r="M19" t="str">
            <v>使用中</v>
          </cell>
          <cell r="N19" t="str">
            <v>宋亦超</v>
          </cell>
          <cell r="O19" t="str">
            <v>1110157</v>
          </cell>
          <cell r="P19" t="str">
            <v>下353</v>
          </cell>
        </row>
        <row r="20">
          <cell r="D20" t="str">
            <v>20140739</v>
          </cell>
          <cell r="E20" t="str">
            <v>结晶工作站</v>
          </cell>
          <cell r="F20" t="str">
            <v>mosquito lcp</v>
          </cell>
          <cell r="G20" t="str">
            <v>876,121.21</v>
          </cell>
          <cell r="H20" t="str">
            <v>1</v>
          </cell>
          <cell r="I20" t="str">
            <v>876,121.21</v>
          </cell>
          <cell r="J20" t="str">
            <v>2014-05-30</v>
          </cell>
          <cell r="K20" t="str">
            <v>2014-06-26</v>
          </cell>
          <cell r="L20" t="str">
            <v>2014-06-26</v>
          </cell>
          <cell r="M20" t="str">
            <v>使用中</v>
          </cell>
          <cell r="N20" t="str">
            <v>蔡磊</v>
          </cell>
          <cell r="O20" t="str">
            <v>1110163</v>
          </cell>
          <cell r="P20" t="str">
            <v>1203</v>
          </cell>
        </row>
        <row r="21">
          <cell r="D21" t="str">
            <v>20140964</v>
          </cell>
          <cell r="E21" t="str">
            <v>液相色谱仪</v>
          </cell>
          <cell r="F21" t="str">
            <v>2535Q</v>
          </cell>
          <cell r="G21" t="str">
            <v>600,000.00</v>
          </cell>
          <cell r="H21" t="str">
            <v>1</v>
          </cell>
          <cell r="I21" t="str">
            <v>600,000.00</v>
          </cell>
          <cell r="J21" t="str">
            <v>2014-06-11</v>
          </cell>
          <cell r="K21" t="str">
            <v>2014-06-26</v>
          </cell>
          <cell r="L21" t="str">
            <v>2014-06-26</v>
          </cell>
          <cell r="M21" t="str">
            <v>使用中</v>
          </cell>
          <cell r="N21" t="str">
            <v>郦萍</v>
          </cell>
          <cell r="O21" t="str">
            <v>1110165</v>
          </cell>
          <cell r="P21" t="str">
            <v>下212</v>
          </cell>
        </row>
        <row r="22">
          <cell r="D22" t="str">
            <v>20140965</v>
          </cell>
          <cell r="E22" t="str">
            <v>液相色谱仪</v>
          </cell>
          <cell r="F22" t="str">
            <v>美国安捷伦1260</v>
          </cell>
          <cell r="G22" t="str">
            <v>516,000.00</v>
          </cell>
          <cell r="H22" t="str">
            <v>1</v>
          </cell>
          <cell r="I22" t="str">
            <v>516,000.00</v>
          </cell>
          <cell r="J22" t="str">
            <v>2014-06-11</v>
          </cell>
          <cell r="K22" t="str">
            <v>2014-06-26</v>
          </cell>
          <cell r="L22" t="str">
            <v>2014-06-26</v>
          </cell>
          <cell r="M22" t="str">
            <v>使用中</v>
          </cell>
          <cell r="N22" t="str">
            <v>顾振宇</v>
          </cell>
          <cell r="O22" t="str">
            <v>1110004</v>
          </cell>
          <cell r="P22" t="str">
            <v>下118</v>
          </cell>
        </row>
        <row r="23">
          <cell r="D23" t="str">
            <v>20140966</v>
          </cell>
          <cell r="E23" t="str">
            <v>气相色谱</v>
          </cell>
          <cell r="F23" t="str">
            <v>美国安捷伦7890</v>
          </cell>
          <cell r="G23" t="str">
            <v>320,000.00</v>
          </cell>
          <cell r="H23" t="str">
            <v>1</v>
          </cell>
          <cell r="I23" t="str">
            <v>320,000.00</v>
          </cell>
          <cell r="J23" t="str">
            <v>2014-06-11</v>
          </cell>
          <cell r="K23" t="str">
            <v>2014-06-26</v>
          </cell>
          <cell r="L23" t="str">
            <v>2014-06-26</v>
          </cell>
          <cell r="M23" t="str">
            <v>使用中</v>
          </cell>
          <cell r="N23" t="str">
            <v>顾振宇</v>
          </cell>
          <cell r="O23" t="str">
            <v>1110004</v>
          </cell>
          <cell r="P23" t="str">
            <v>下118</v>
          </cell>
        </row>
        <row r="24">
          <cell r="D24" t="str">
            <v>20140982</v>
          </cell>
          <cell r="E24" t="str">
            <v>高内涵筛选</v>
          </cell>
          <cell r="F24" t="str">
            <v>ImageXpress Micro</v>
          </cell>
          <cell r="G24" t="str">
            <v>1,798,000.00</v>
          </cell>
          <cell r="H24" t="str">
            <v>1</v>
          </cell>
          <cell r="I24" t="str">
            <v>1,798,000.00</v>
          </cell>
          <cell r="J24" t="str">
            <v>2014-06-19</v>
          </cell>
          <cell r="K24" t="str">
            <v>2014-09-30</v>
          </cell>
          <cell r="L24" t="str">
            <v>2014-09-30</v>
          </cell>
          <cell r="M24" t="str">
            <v>使用中</v>
          </cell>
          <cell r="N24" t="str">
            <v>曲道峰</v>
          </cell>
          <cell r="O24" t="str">
            <v>1110132</v>
          </cell>
          <cell r="P24" t="str">
            <v>下341</v>
          </cell>
        </row>
        <row r="25">
          <cell r="D25" t="str">
            <v>20142706</v>
          </cell>
          <cell r="E25" t="str">
            <v>多道生理信号采集处理系统</v>
          </cell>
          <cell r="F25" t="str">
            <v>NI PXIe</v>
          </cell>
          <cell r="G25" t="str">
            <v>450,000.00</v>
          </cell>
          <cell r="H25" t="str">
            <v>1</v>
          </cell>
          <cell r="I25" t="str">
            <v>450,000.00</v>
          </cell>
          <cell r="J25" t="str">
            <v>2014-10-21</v>
          </cell>
          <cell r="K25" t="str">
            <v>2014-11-28</v>
          </cell>
          <cell r="L25" t="str">
            <v>2014-11-28</v>
          </cell>
          <cell r="M25" t="str">
            <v>使用中</v>
          </cell>
          <cell r="N25" t="str">
            <v>田师一</v>
          </cell>
          <cell r="O25" t="str">
            <v>1110098</v>
          </cell>
          <cell r="P25" t="str">
            <v>下308</v>
          </cell>
        </row>
        <row r="26">
          <cell r="D26">
            <v>20142707</v>
          </cell>
          <cell r="E26" t="str">
            <v>传感器电信号采集工作站</v>
          </cell>
          <cell r="F26" t="str">
            <v>PARSTAT 4000</v>
          </cell>
          <cell r="G26" t="str">
            <v>328,000.00</v>
          </cell>
          <cell r="H26" t="str">
            <v>1</v>
          </cell>
          <cell r="I26" t="str">
            <v>328,000.00</v>
          </cell>
          <cell r="J26" t="str">
            <v>2014-10-21</v>
          </cell>
          <cell r="K26" t="str">
            <v>2014-11-28</v>
          </cell>
          <cell r="L26" t="str">
            <v>2014-11-28</v>
          </cell>
          <cell r="M26" t="str">
            <v>使用中</v>
          </cell>
          <cell r="N26" t="str">
            <v>田师一</v>
          </cell>
          <cell r="O26" t="str">
            <v>1110098</v>
          </cell>
          <cell r="P26" t="str">
            <v>下308</v>
          </cell>
        </row>
        <row r="27">
          <cell r="D27" t="str">
            <v>20142708</v>
          </cell>
          <cell r="E27" t="str">
            <v>钙流检测仪</v>
          </cell>
          <cell r="F27" t="str">
            <v>FlexStation 3</v>
          </cell>
          <cell r="G27" t="str">
            <v>658,000.00</v>
          </cell>
          <cell r="H27" t="str">
            <v>1</v>
          </cell>
          <cell r="I27" t="str">
            <v>658,000.00</v>
          </cell>
          <cell r="J27" t="str">
            <v>2014-10-21</v>
          </cell>
          <cell r="K27" t="str">
            <v>2014-11-28</v>
          </cell>
          <cell r="L27" t="str">
            <v>2014-11-28</v>
          </cell>
          <cell r="M27" t="str">
            <v>使用中</v>
          </cell>
          <cell r="N27" t="str">
            <v>蔡磊</v>
          </cell>
          <cell r="O27" t="str">
            <v>1110163</v>
          </cell>
          <cell r="P27" t="str">
            <v>1404</v>
          </cell>
        </row>
        <row r="28">
          <cell r="D28" t="str">
            <v>20143167</v>
          </cell>
          <cell r="E28" t="str">
            <v>布拉班谱仪</v>
          </cell>
          <cell r="F28" t="str">
            <v>JFZD、JMLD150</v>
          </cell>
          <cell r="G28" t="str">
            <v>358,000.00</v>
          </cell>
          <cell r="H28" t="str">
            <v>1</v>
          </cell>
          <cell r="I28" t="str">
            <v>358,000.00</v>
          </cell>
          <cell r="J28" t="str">
            <v>2014-11-04</v>
          </cell>
          <cell r="K28" t="str">
            <v>2014-12-30</v>
          </cell>
          <cell r="L28" t="str">
            <v>2014-12-30</v>
          </cell>
          <cell r="M28" t="str">
            <v>使用中</v>
          </cell>
          <cell r="N28" t="str">
            <v>杨玥熹</v>
          </cell>
          <cell r="O28" t="str">
            <v>1110169</v>
          </cell>
          <cell r="P28" t="str">
            <v>下118</v>
          </cell>
        </row>
        <row r="29">
          <cell r="D29" t="str">
            <v>20143168</v>
          </cell>
          <cell r="E29" t="str">
            <v>动态核极化核磁共振仪</v>
          </cell>
          <cell r="F29" t="str">
            <v>DNPMR-10</v>
          </cell>
          <cell r="G29" t="str">
            <v>800,000.00</v>
          </cell>
          <cell r="H29" t="str">
            <v>1</v>
          </cell>
          <cell r="I29" t="str">
            <v>800,000.00</v>
          </cell>
          <cell r="J29" t="str">
            <v>2014-11-04</v>
          </cell>
          <cell r="K29" t="str">
            <v>2014-12-30</v>
          </cell>
          <cell r="L29" t="str">
            <v>2014-12-30</v>
          </cell>
          <cell r="M29" t="str">
            <v>使用中</v>
          </cell>
          <cell r="N29" t="str">
            <v>柯李晶</v>
          </cell>
          <cell r="O29" t="str">
            <v>1110146</v>
          </cell>
          <cell r="P29" t="str">
            <v>1411</v>
          </cell>
        </row>
        <row r="30">
          <cell r="D30" t="str">
            <v>20143170</v>
          </cell>
          <cell r="E30" t="str">
            <v>高效液相色谱仪</v>
          </cell>
          <cell r="F30" t="str">
            <v>Waters e2695</v>
          </cell>
          <cell r="G30" t="str">
            <v>338,000.00</v>
          </cell>
          <cell r="H30" t="str">
            <v>1</v>
          </cell>
          <cell r="I30" t="str">
            <v>338,000.00</v>
          </cell>
          <cell r="J30" t="str">
            <v>2014-11-04</v>
          </cell>
          <cell r="K30" t="str">
            <v>2014-12-30</v>
          </cell>
          <cell r="L30" t="str">
            <v>2014-12-30</v>
          </cell>
          <cell r="M30" t="str">
            <v>使用中</v>
          </cell>
          <cell r="N30" t="str">
            <v>郦萍</v>
          </cell>
          <cell r="O30" t="str">
            <v>1110165</v>
          </cell>
          <cell r="P30" t="str">
            <v>下212</v>
          </cell>
        </row>
        <row r="31">
          <cell r="D31" t="str">
            <v>20143195</v>
          </cell>
          <cell r="E31" t="str">
            <v>无线遥测运动心肺测试仪</v>
          </cell>
          <cell r="F31" t="str">
            <v>K4b2</v>
          </cell>
          <cell r="G31" t="str">
            <v>360,000.00</v>
          </cell>
          <cell r="H31" t="str">
            <v>1</v>
          </cell>
          <cell r="I31" t="str">
            <v>360,000.00</v>
          </cell>
          <cell r="J31" t="str">
            <v>2014-11-06</v>
          </cell>
          <cell r="K31" t="str">
            <v>2014-12-30</v>
          </cell>
          <cell r="L31" t="str">
            <v>2014-12-30</v>
          </cell>
          <cell r="M31" t="str">
            <v>使用中</v>
          </cell>
          <cell r="N31" t="str">
            <v>王连卿</v>
          </cell>
          <cell r="O31" t="str">
            <v>1180055</v>
          </cell>
          <cell r="P31" t="str">
            <v>6楼健身馆</v>
          </cell>
        </row>
        <row r="32">
          <cell r="D32" t="str">
            <v>20143241</v>
          </cell>
          <cell r="E32" t="str">
            <v>气相色谱仪</v>
          </cell>
          <cell r="F32" t="str">
            <v>GC-7890B</v>
          </cell>
          <cell r="G32" t="str">
            <v>344,988.00</v>
          </cell>
          <cell r="H32" t="str">
            <v>1</v>
          </cell>
          <cell r="I32" t="str">
            <v>344,988.00</v>
          </cell>
          <cell r="J32" t="str">
            <v>2014-11-27</v>
          </cell>
          <cell r="K32" t="str">
            <v>2015-03-31</v>
          </cell>
          <cell r="L32" t="str">
            <v>2015-03-31</v>
          </cell>
          <cell r="M32" t="str">
            <v>使用中</v>
          </cell>
          <cell r="N32" t="str">
            <v>韩晓祥</v>
          </cell>
          <cell r="O32" t="str">
            <v>1110095</v>
          </cell>
          <cell r="P32" t="str">
            <v>下504</v>
          </cell>
        </row>
        <row r="33">
          <cell r="D33" t="str">
            <v>20143246</v>
          </cell>
          <cell r="E33" t="str">
            <v>彩色多普勒超声诊断仪</v>
          </cell>
          <cell r="F33" t="str">
            <v>菲利普HD15</v>
          </cell>
          <cell r="G33" t="str">
            <v>998,000.00</v>
          </cell>
          <cell r="H33" t="str">
            <v>1</v>
          </cell>
          <cell r="I33" t="str">
            <v>998,000.00</v>
          </cell>
          <cell r="J33" t="str">
            <v>2014-11-27</v>
          </cell>
          <cell r="K33" t="str">
            <v>2014-12-30</v>
          </cell>
          <cell r="L33" t="str">
            <v>2014-12-30</v>
          </cell>
          <cell r="M33" t="str">
            <v>使用中</v>
          </cell>
          <cell r="N33" t="str">
            <v>王天舒</v>
          </cell>
          <cell r="O33" t="str">
            <v>1260078</v>
          </cell>
          <cell r="P33" t="str">
            <v>下沙校医院B超104刘芳</v>
          </cell>
        </row>
        <row r="34">
          <cell r="D34" t="str">
            <v>20143316</v>
          </cell>
          <cell r="E34" t="str">
            <v>电感耦合等离子体质谱</v>
          </cell>
          <cell r="F34" t="str">
            <v>美国安捷伦1260-7700X</v>
          </cell>
          <cell r="G34" t="str">
            <v>1,550,000.00</v>
          </cell>
          <cell r="H34" t="str">
            <v>1</v>
          </cell>
          <cell r="I34" t="str">
            <v>1,550,000.00</v>
          </cell>
          <cell r="J34" t="str">
            <v>2014-12-01</v>
          </cell>
          <cell r="K34" t="str">
            <v>2014-12-30</v>
          </cell>
          <cell r="L34" t="str">
            <v>2014-12-30</v>
          </cell>
          <cell r="M34" t="str">
            <v>使用中</v>
          </cell>
          <cell r="N34" t="str">
            <v>宋亦超</v>
          </cell>
          <cell r="O34" t="str">
            <v>1110157</v>
          </cell>
          <cell r="P34" t="str">
            <v>下349</v>
          </cell>
        </row>
        <row r="35">
          <cell r="D35" t="str">
            <v>20143499</v>
          </cell>
          <cell r="E35" t="str">
            <v>便携式气相色谱仪</v>
          </cell>
          <cell r="F35" t="str">
            <v>美国INFICON Explorer</v>
          </cell>
          <cell r="G35" t="str">
            <v>417,000.00</v>
          </cell>
          <cell r="H35" t="str">
            <v>1</v>
          </cell>
          <cell r="I35" t="str">
            <v>417,000.00</v>
          </cell>
          <cell r="J35" t="str">
            <v>2014-12-18</v>
          </cell>
          <cell r="K35" t="str">
            <v>2015-01-30</v>
          </cell>
          <cell r="L35" t="str">
            <v>2015-01-30</v>
          </cell>
          <cell r="M35" t="str">
            <v>使用中</v>
          </cell>
          <cell r="N35" t="str">
            <v>吕黎</v>
          </cell>
          <cell r="O35" t="str">
            <v>1260074</v>
          </cell>
          <cell r="P35" t="str">
            <v>教工路2504</v>
          </cell>
        </row>
        <row r="36">
          <cell r="D36" t="str">
            <v>20150728</v>
          </cell>
          <cell r="E36" t="str">
            <v>全自动纳米材料孔径测量仪</v>
          </cell>
          <cell r="F36" t="str">
            <v>autosorb-IQ</v>
          </cell>
          <cell r="G36" t="str">
            <v>378,000.00</v>
          </cell>
          <cell r="H36" t="str">
            <v>1</v>
          </cell>
          <cell r="I36" t="str">
            <v>378,000.00</v>
          </cell>
          <cell r="J36" t="str">
            <v>2015-01-26</v>
          </cell>
          <cell r="K36" t="str">
            <v>2015-03-30</v>
          </cell>
          <cell r="L36" t="str">
            <v>2015-03-30</v>
          </cell>
          <cell r="M36" t="str">
            <v>使用中</v>
          </cell>
          <cell r="N36" t="str">
            <v>丛燕青</v>
          </cell>
          <cell r="O36" t="str">
            <v>1260003</v>
          </cell>
          <cell r="P36" t="str">
            <v>逸夫403</v>
          </cell>
        </row>
        <row r="37">
          <cell r="D37" t="str">
            <v>20150774</v>
          </cell>
          <cell r="E37" t="str">
            <v>旋转流变仪</v>
          </cell>
          <cell r="F37" t="str">
            <v>MARSIII</v>
          </cell>
          <cell r="G37" t="str">
            <v>403,000.00</v>
          </cell>
          <cell r="H37" t="str">
            <v>1</v>
          </cell>
          <cell r="I37" t="str">
            <v>403,000.00</v>
          </cell>
          <cell r="J37" t="str">
            <v>2015-03-17</v>
          </cell>
          <cell r="K37" t="str">
            <v>2015-04-30</v>
          </cell>
          <cell r="L37" t="str">
            <v>2015-04-30</v>
          </cell>
          <cell r="M37" t="str">
            <v>使用中</v>
          </cell>
          <cell r="N37" t="str">
            <v>陈青</v>
          </cell>
          <cell r="O37" t="str">
            <v>1110092</v>
          </cell>
          <cell r="P37" t="str">
            <v>下504</v>
          </cell>
        </row>
        <row r="38">
          <cell r="D38" t="str">
            <v>20151110</v>
          </cell>
          <cell r="E38" t="str">
            <v>存储器</v>
          </cell>
          <cell r="F38" t="str">
            <v>惠普StoreServ 7400</v>
          </cell>
          <cell r="G38" t="str">
            <v>725,000.00</v>
          </cell>
          <cell r="H38" t="str">
            <v>1</v>
          </cell>
          <cell r="I38" t="str">
            <v>725,000.00</v>
          </cell>
          <cell r="J38" t="str">
            <v>2015-04-02</v>
          </cell>
          <cell r="K38" t="str">
            <v>2015-06-30</v>
          </cell>
          <cell r="L38" t="str">
            <v>2015-06-30</v>
          </cell>
          <cell r="M38" t="str">
            <v>可报废</v>
          </cell>
          <cell r="N38" t="str">
            <v>朱国明</v>
          </cell>
          <cell r="O38" t="str">
            <v>4010092</v>
          </cell>
          <cell r="P38" t="str">
            <v>下沙图书馆550室</v>
          </cell>
        </row>
        <row r="39">
          <cell r="D39" t="str">
            <v>20151111</v>
          </cell>
          <cell r="E39" t="str">
            <v>核心交换机</v>
          </cell>
          <cell r="F39" t="str">
            <v>华为S12708</v>
          </cell>
          <cell r="G39" t="str">
            <v>493,000.00</v>
          </cell>
          <cell r="H39" t="str">
            <v>1</v>
          </cell>
          <cell r="I39" t="str">
            <v>493,000.00</v>
          </cell>
          <cell r="J39" t="str">
            <v>2015-04-02</v>
          </cell>
          <cell r="K39" t="str">
            <v>2015-06-30</v>
          </cell>
          <cell r="L39" t="str">
            <v>2015-06-30</v>
          </cell>
          <cell r="M39" t="str">
            <v>可报废</v>
          </cell>
          <cell r="N39" t="str">
            <v>朱国明</v>
          </cell>
          <cell r="O39" t="str">
            <v>4010092</v>
          </cell>
          <cell r="P39" t="str">
            <v>下沙图书馆550室</v>
          </cell>
        </row>
        <row r="40">
          <cell r="D40" t="str">
            <v>20151134</v>
          </cell>
          <cell r="E40" t="str">
            <v>高级旋转流变仪</v>
          </cell>
          <cell r="F40" t="str">
            <v>WATERS TADHR-2</v>
          </cell>
          <cell r="G40" t="str">
            <v>559,000.00</v>
          </cell>
          <cell r="H40" t="str">
            <v>1</v>
          </cell>
          <cell r="I40" t="str">
            <v>559,000.00</v>
          </cell>
          <cell r="J40" t="str">
            <v>2015-04-07</v>
          </cell>
          <cell r="K40" t="str">
            <v>2015-05-29</v>
          </cell>
          <cell r="L40" t="str">
            <v>2015-05-29</v>
          </cell>
          <cell r="M40" t="str">
            <v>使用中</v>
          </cell>
          <cell r="N40" t="str">
            <v>陈建设</v>
          </cell>
          <cell r="O40" t="str">
            <v>1110151</v>
          </cell>
          <cell r="P40" t="str">
            <v>下335</v>
          </cell>
        </row>
        <row r="41">
          <cell r="D41" t="str">
            <v>20151201</v>
          </cell>
          <cell r="E41" t="str">
            <v>离子色谱仪</v>
          </cell>
          <cell r="F41" t="str">
            <v>Thermo FisherICS-2100</v>
          </cell>
          <cell r="G41" t="str">
            <v>560,000.00</v>
          </cell>
          <cell r="H41" t="str">
            <v>1</v>
          </cell>
          <cell r="I41" t="str">
            <v>560,000.00</v>
          </cell>
          <cell r="J41" t="str">
            <v>2015-04-28</v>
          </cell>
          <cell r="K41" t="str">
            <v>2015-06-30</v>
          </cell>
          <cell r="L41" t="str">
            <v>2015-06-30</v>
          </cell>
          <cell r="M41" t="str">
            <v>使用中</v>
          </cell>
          <cell r="N41" t="str">
            <v>戴志远</v>
          </cell>
          <cell r="O41" t="str">
            <v>1110045</v>
          </cell>
          <cell r="P41" t="str">
            <v>教工路（水)</v>
          </cell>
        </row>
        <row r="42">
          <cell r="D42" t="str">
            <v>20151202</v>
          </cell>
          <cell r="E42" t="str">
            <v>高效液相色谱仪</v>
          </cell>
          <cell r="F42" t="str">
            <v>Waters 2695</v>
          </cell>
          <cell r="G42" t="str">
            <v>480,000.00</v>
          </cell>
          <cell r="H42" t="str">
            <v>1</v>
          </cell>
          <cell r="I42" t="str">
            <v>480,000.00</v>
          </cell>
          <cell r="J42" t="str">
            <v>2015-04-28</v>
          </cell>
          <cell r="K42" t="str">
            <v>2015-06-30</v>
          </cell>
          <cell r="L42" t="str">
            <v>2015-06-30</v>
          </cell>
          <cell r="M42" t="str">
            <v>使用中</v>
          </cell>
          <cell r="N42" t="str">
            <v>戴志远</v>
          </cell>
          <cell r="O42" t="str">
            <v>1110045</v>
          </cell>
          <cell r="P42" t="str">
            <v>教工路（水)</v>
          </cell>
        </row>
        <row r="43">
          <cell r="D43" t="str">
            <v>20151598</v>
          </cell>
          <cell r="E43" t="str">
            <v>傅里叶近红外成份分析仪</v>
          </cell>
          <cell r="F43" t="str">
            <v>ThermoFisherAntaris II</v>
          </cell>
          <cell r="G43" t="str">
            <v>438,000.00</v>
          </cell>
          <cell r="H43" t="str">
            <v>1</v>
          </cell>
          <cell r="I43" t="str">
            <v>438,000.00</v>
          </cell>
          <cell r="J43" t="str">
            <v>2015-05-07</v>
          </cell>
          <cell r="K43" t="str">
            <v>2015-06-30</v>
          </cell>
          <cell r="L43" t="str">
            <v>2015-06-30</v>
          </cell>
          <cell r="M43" t="str">
            <v>使用中</v>
          </cell>
          <cell r="N43" t="str">
            <v>顾双</v>
          </cell>
          <cell r="O43" t="str">
            <v>2021028</v>
          </cell>
          <cell r="P43" t="str">
            <v>下215</v>
          </cell>
        </row>
        <row r="44">
          <cell r="D44" t="str">
            <v>20151600</v>
          </cell>
          <cell r="E44" t="str">
            <v>气相色谱仪</v>
          </cell>
          <cell r="F44" t="str">
            <v>Agilent7890B</v>
          </cell>
          <cell r="G44" t="str">
            <v>351,000.00</v>
          </cell>
          <cell r="H44" t="str">
            <v>1</v>
          </cell>
          <cell r="I44" t="str">
            <v>351,000.00</v>
          </cell>
          <cell r="J44" t="str">
            <v>2015-05-07</v>
          </cell>
          <cell r="K44" t="str">
            <v>2015-05-29</v>
          </cell>
          <cell r="L44" t="str">
            <v>2015-05-29</v>
          </cell>
          <cell r="M44" t="str">
            <v>使用中</v>
          </cell>
          <cell r="N44" t="str">
            <v>戴志远</v>
          </cell>
          <cell r="O44" t="str">
            <v>1110045</v>
          </cell>
          <cell r="P44" t="str">
            <v>教工路（水)</v>
          </cell>
        </row>
        <row r="45">
          <cell r="D45" t="str">
            <v>20151688</v>
          </cell>
          <cell r="E45" t="str">
            <v>傅里叶红外光谱仪</v>
          </cell>
          <cell r="F45" t="str">
            <v>Nicolet iS50</v>
          </cell>
          <cell r="G45" t="str">
            <v>498,000.00</v>
          </cell>
          <cell r="H45" t="str">
            <v>1</v>
          </cell>
          <cell r="I45" t="str">
            <v>498,000.00</v>
          </cell>
          <cell r="J45" t="str">
            <v>2015-06-02</v>
          </cell>
          <cell r="K45" t="str">
            <v>2015-06-30</v>
          </cell>
          <cell r="L45" t="str">
            <v>2015-06-30</v>
          </cell>
          <cell r="M45" t="str">
            <v>使用中</v>
          </cell>
          <cell r="N45" t="str">
            <v>江博琼</v>
          </cell>
          <cell r="O45" t="str">
            <v>1260025</v>
          </cell>
          <cell r="P45" t="str">
            <v>逸夫421</v>
          </cell>
        </row>
        <row r="46">
          <cell r="D46" t="str">
            <v>20151965</v>
          </cell>
          <cell r="E46" t="str">
            <v>真空镀膜机</v>
          </cell>
          <cell r="F46" t="str">
            <v>Leica EM ACE600</v>
          </cell>
          <cell r="G46" t="str">
            <v>548,300.00</v>
          </cell>
          <cell r="H46" t="str">
            <v>1</v>
          </cell>
          <cell r="I46" t="str">
            <v>548,300.00</v>
          </cell>
          <cell r="J46" t="str">
            <v>2015-06-09</v>
          </cell>
          <cell r="K46" t="str">
            <v>2015-06-30</v>
          </cell>
          <cell r="L46" t="str">
            <v>2015-06-30</v>
          </cell>
          <cell r="M46" t="str">
            <v>使用中</v>
          </cell>
          <cell r="N46" t="str">
            <v>田师一</v>
          </cell>
          <cell r="O46" t="str">
            <v>1110098</v>
          </cell>
          <cell r="P46" t="str">
            <v>下310</v>
          </cell>
        </row>
        <row r="47">
          <cell r="D47" t="str">
            <v>20151968</v>
          </cell>
          <cell r="E47" t="str">
            <v>液相色谱仪统</v>
          </cell>
          <cell r="F47" t="str">
            <v>海水有机分析系统  安捷伦1260</v>
          </cell>
          <cell r="G47" t="str">
            <v>346,000.00</v>
          </cell>
          <cell r="H47" t="str">
            <v>1</v>
          </cell>
          <cell r="I47" t="str">
            <v>346,000.00</v>
          </cell>
          <cell r="J47" t="str">
            <v>2015-06-09</v>
          </cell>
          <cell r="K47" t="str">
            <v>2015-06-30</v>
          </cell>
          <cell r="L47" t="str">
            <v>2015-06-30</v>
          </cell>
          <cell r="M47" t="str">
            <v>使用中</v>
          </cell>
          <cell r="N47" t="str">
            <v>姬云</v>
          </cell>
          <cell r="O47" t="str">
            <v>1260102</v>
          </cell>
          <cell r="P47" t="str">
            <v>逸夫214</v>
          </cell>
        </row>
        <row r="48">
          <cell r="D48" t="str">
            <v>20151976</v>
          </cell>
          <cell r="E48" t="str">
            <v>云计算平台存储系统扩容</v>
          </cell>
          <cell r="F48" t="str">
            <v>EMC</v>
          </cell>
          <cell r="G48" t="str">
            <v>698,000.00</v>
          </cell>
          <cell r="H48" t="str">
            <v>1</v>
          </cell>
          <cell r="I48" t="str">
            <v>698,000.00</v>
          </cell>
          <cell r="J48" t="str">
            <v>2015-06-09</v>
          </cell>
          <cell r="K48" t="str">
            <v>2015-06-30</v>
          </cell>
          <cell r="L48" t="str">
            <v>2015-06-30</v>
          </cell>
          <cell r="M48" t="str">
            <v>可报废</v>
          </cell>
          <cell r="N48" t="str">
            <v>姜国新</v>
          </cell>
          <cell r="O48" t="str">
            <v>4040020</v>
          </cell>
          <cell r="P48" t="str">
            <v>网络信息中心511</v>
          </cell>
        </row>
        <row r="49">
          <cell r="D49" t="str">
            <v>20152214</v>
          </cell>
          <cell r="E49" t="str">
            <v>细菌型发酵罐</v>
          </cell>
          <cell r="F49" t="str">
            <v>Labfors 5</v>
          </cell>
          <cell r="G49" t="str">
            <v>381,000.00</v>
          </cell>
          <cell r="H49" t="str">
            <v>1</v>
          </cell>
          <cell r="I49" t="str">
            <v>381,000.00</v>
          </cell>
          <cell r="J49" t="str">
            <v>2015-06-19</v>
          </cell>
          <cell r="K49" t="str">
            <v>2015-06-30</v>
          </cell>
          <cell r="L49" t="str">
            <v>2015-06-30</v>
          </cell>
          <cell r="M49" t="str">
            <v>使用中</v>
          </cell>
          <cell r="N49" t="str">
            <v>顾青</v>
          </cell>
          <cell r="O49" t="str">
            <v>1110031</v>
          </cell>
          <cell r="P49" t="str">
            <v>下208</v>
          </cell>
        </row>
        <row r="50">
          <cell r="D50" t="str">
            <v>20152215</v>
          </cell>
          <cell r="E50" t="str">
            <v>等温微量滴定量热仪</v>
          </cell>
          <cell r="F50" t="str">
            <v>VP-ITC</v>
          </cell>
          <cell r="G50" t="str">
            <v>942,000.00</v>
          </cell>
          <cell r="H50" t="str">
            <v>1</v>
          </cell>
          <cell r="I50" t="str">
            <v>942,000.00</v>
          </cell>
          <cell r="J50" t="str">
            <v>2015-06-19</v>
          </cell>
          <cell r="K50" t="str">
            <v>2015-07-08</v>
          </cell>
          <cell r="L50" t="str">
            <v>2015-07-08</v>
          </cell>
          <cell r="M50" t="str">
            <v>使用中</v>
          </cell>
          <cell r="N50" t="str">
            <v>顾青</v>
          </cell>
          <cell r="O50" t="str">
            <v>1110031</v>
          </cell>
          <cell r="P50" t="str">
            <v>下206</v>
          </cell>
        </row>
        <row r="51">
          <cell r="D51" t="str">
            <v>20152216</v>
          </cell>
          <cell r="E51" t="str">
            <v>超速冷冻离心机</v>
          </cell>
          <cell r="F51" t="str">
            <v>XPN-80</v>
          </cell>
          <cell r="G51" t="str">
            <v>517,000.00</v>
          </cell>
          <cell r="H51" t="str">
            <v>1</v>
          </cell>
          <cell r="I51" t="str">
            <v>517,000.00</v>
          </cell>
          <cell r="J51" t="str">
            <v>2015-06-19</v>
          </cell>
          <cell r="K51" t="str">
            <v>2015-07-08</v>
          </cell>
          <cell r="L51" t="str">
            <v>2015-07-08</v>
          </cell>
          <cell r="M51" t="str">
            <v>使用中</v>
          </cell>
          <cell r="N51" t="str">
            <v>顾青</v>
          </cell>
          <cell r="O51" t="str">
            <v>1110031</v>
          </cell>
          <cell r="P51" t="str">
            <v>下207</v>
          </cell>
        </row>
        <row r="52">
          <cell r="D52" t="str">
            <v>20152227</v>
          </cell>
          <cell r="E52" t="str">
            <v>气相色谱质谱联用仪</v>
          </cell>
          <cell r="F52" t="str">
            <v>GCMC-QP2010 Ultra</v>
          </cell>
          <cell r="G52" t="str">
            <v>732,000.00</v>
          </cell>
          <cell r="H52" t="str">
            <v>1</v>
          </cell>
          <cell r="I52" t="str">
            <v>732,000.00</v>
          </cell>
          <cell r="J52" t="str">
            <v>2015-06-19</v>
          </cell>
          <cell r="K52" t="str">
            <v>2015-07-08</v>
          </cell>
          <cell r="L52" t="str">
            <v>2015-07-08</v>
          </cell>
          <cell r="M52" t="str">
            <v>使用中</v>
          </cell>
          <cell r="N52" t="str">
            <v>顾双</v>
          </cell>
          <cell r="O52" t="str">
            <v>2021028</v>
          </cell>
          <cell r="P52" t="str">
            <v>下215</v>
          </cell>
        </row>
        <row r="53">
          <cell r="D53" t="str">
            <v>20152229</v>
          </cell>
          <cell r="E53" t="str">
            <v>微射流均质机</v>
          </cell>
          <cell r="F53" t="str">
            <v>Microfludization_M-110PS</v>
          </cell>
          <cell r="G53" t="str">
            <v>548,000.00</v>
          </cell>
          <cell r="H53" t="str">
            <v>1</v>
          </cell>
          <cell r="I53" t="str">
            <v>548,000.00</v>
          </cell>
          <cell r="J53" t="str">
            <v>2015-06-19</v>
          </cell>
          <cell r="K53" t="str">
            <v>2015-07-08</v>
          </cell>
          <cell r="L53" t="str">
            <v>2015-07-08</v>
          </cell>
          <cell r="M53" t="str">
            <v>使用中</v>
          </cell>
          <cell r="N53" t="str">
            <v>刘玮琳</v>
          </cell>
          <cell r="O53" t="str">
            <v>1110150</v>
          </cell>
          <cell r="P53" t="str">
            <v>下326</v>
          </cell>
        </row>
        <row r="54">
          <cell r="D54" t="str">
            <v>20152230</v>
          </cell>
          <cell r="E54" t="str">
            <v>Zeta电位-纳米粒径测定仪</v>
          </cell>
          <cell r="F54" t="str">
            <v>Zetasizer nano ZSP</v>
          </cell>
          <cell r="G54" t="str">
            <v>449,000.00</v>
          </cell>
          <cell r="H54" t="str">
            <v>1</v>
          </cell>
          <cell r="I54" t="str">
            <v>449,000.00</v>
          </cell>
          <cell r="J54" t="str">
            <v>2015-06-19</v>
          </cell>
          <cell r="K54" t="str">
            <v>2015-07-08</v>
          </cell>
          <cell r="L54" t="str">
            <v>2015-07-08</v>
          </cell>
          <cell r="M54" t="str">
            <v>使用中</v>
          </cell>
          <cell r="N54" t="str">
            <v>刘玮琳</v>
          </cell>
          <cell r="O54" t="str">
            <v>1110150</v>
          </cell>
          <cell r="P54" t="str">
            <v>下332</v>
          </cell>
        </row>
        <row r="55">
          <cell r="D55" t="str">
            <v>20152231</v>
          </cell>
          <cell r="E55" t="str">
            <v>荧光定量PCR仪</v>
          </cell>
          <cell r="F55" t="str">
            <v>QuantStudio 6 Flex</v>
          </cell>
          <cell r="G55" t="str">
            <v>407,000.00</v>
          </cell>
          <cell r="H55" t="str">
            <v>1</v>
          </cell>
          <cell r="I55" t="str">
            <v>407,000.00</v>
          </cell>
          <cell r="J55" t="str">
            <v>2015-06-19</v>
          </cell>
          <cell r="K55" t="str">
            <v>2015-07-08</v>
          </cell>
          <cell r="L55" t="str">
            <v>2015-07-08</v>
          </cell>
          <cell r="M55" t="str">
            <v>使用中</v>
          </cell>
          <cell r="N55" t="str">
            <v>曲道峰</v>
          </cell>
          <cell r="O55" t="str">
            <v>1110132</v>
          </cell>
          <cell r="P55" t="str">
            <v>下332</v>
          </cell>
        </row>
        <row r="56">
          <cell r="D56" t="str">
            <v>20152354</v>
          </cell>
          <cell r="E56" t="str">
            <v>高精度地物光谱仪</v>
          </cell>
          <cell r="F56" t="str">
            <v>FIELDSPEC 4 HI-RES</v>
          </cell>
          <cell r="G56" t="str">
            <v>679,500.00</v>
          </cell>
          <cell r="H56" t="str">
            <v>1</v>
          </cell>
          <cell r="I56" t="str">
            <v>679,500.00</v>
          </cell>
          <cell r="J56" t="str">
            <v>2015-06-30</v>
          </cell>
          <cell r="K56" t="str">
            <v>2015-09-29</v>
          </cell>
          <cell r="L56" t="str">
            <v>2015-09-29</v>
          </cell>
          <cell r="M56" t="str">
            <v>使用中</v>
          </cell>
          <cell r="N56" t="str">
            <v>程乾</v>
          </cell>
          <cell r="O56" t="str">
            <v>1040025</v>
          </cell>
          <cell r="P56" t="str">
            <v>文科楼510</v>
          </cell>
        </row>
        <row r="57">
          <cell r="D57" t="str">
            <v>20152357</v>
          </cell>
          <cell r="E57" t="str">
            <v>马尔文激光粒度分析仪</v>
          </cell>
          <cell r="F57" t="str">
            <v>MS3000及配套设备</v>
          </cell>
          <cell r="G57" t="str">
            <v>515,000.00</v>
          </cell>
          <cell r="H57" t="str">
            <v>1</v>
          </cell>
          <cell r="I57" t="str">
            <v>515,000.00</v>
          </cell>
          <cell r="J57" t="str">
            <v>2015-07-01</v>
          </cell>
          <cell r="K57" t="str">
            <v>2015-07-08</v>
          </cell>
          <cell r="L57" t="str">
            <v>2015-07-08</v>
          </cell>
          <cell r="M57" t="str">
            <v>使用中</v>
          </cell>
          <cell r="N57" t="str">
            <v>陈建设</v>
          </cell>
          <cell r="O57" t="str">
            <v>1110151</v>
          </cell>
          <cell r="P57" t="str">
            <v>下335</v>
          </cell>
        </row>
        <row r="58">
          <cell r="D58" t="str">
            <v>20152359</v>
          </cell>
          <cell r="E58" t="str">
            <v>颗粒跟踪分析仪</v>
          </cell>
          <cell r="F58" t="str">
            <v>ManoSight NS300</v>
          </cell>
          <cell r="G58" t="str">
            <v>500,000.00</v>
          </cell>
          <cell r="H58" t="str">
            <v>1</v>
          </cell>
          <cell r="I58" t="str">
            <v>500,000.00</v>
          </cell>
          <cell r="J58" t="str">
            <v>2015-07-01</v>
          </cell>
          <cell r="K58" t="str">
            <v>2015-07-08</v>
          </cell>
          <cell r="L58" t="str">
            <v>2015-07-08</v>
          </cell>
          <cell r="M58" t="str">
            <v>使用中</v>
          </cell>
          <cell r="N58" t="str">
            <v>陈建设</v>
          </cell>
          <cell r="O58" t="str">
            <v>1110151</v>
          </cell>
          <cell r="P58" t="str">
            <v>下335</v>
          </cell>
        </row>
        <row r="59">
          <cell r="D59" t="str">
            <v>20152366</v>
          </cell>
          <cell r="E59" t="str">
            <v>全内反射(TRFM)显微模块</v>
          </cell>
          <cell r="F59" t="str">
            <v>TIRFM</v>
          </cell>
          <cell r="G59" t="str">
            <v>468,000.00</v>
          </cell>
          <cell r="H59" t="str">
            <v>1</v>
          </cell>
          <cell r="I59" t="str">
            <v>468,000.00</v>
          </cell>
          <cell r="J59" t="str">
            <v>2015-07-01</v>
          </cell>
          <cell r="K59" t="str">
            <v>2015-07-08</v>
          </cell>
          <cell r="L59" t="str">
            <v>2015-07-08</v>
          </cell>
          <cell r="M59" t="str">
            <v>使用中</v>
          </cell>
          <cell r="N59" t="str">
            <v>蔡磊</v>
          </cell>
          <cell r="O59" t="str">
            <v>1110163</v>
          </cell>
          <cell r="P59" t="str">
            <v>1207</v>
          </cell>
        </row>
        <row r="60">
          <cell r="D60" t="str">
            <v>20152367</v>
          </cell>
          <cell r="E60" t="str">
            <v>双功能CCD系统</v>
          </cell>
          <cell r="F60" t="str">
            <v>高灵敏图像/拉曼光谱 Andor</v>
          </cell>
          <cell r="G60" t="str">
            <v>448,000.00</v>
          </cell>
          <cell r="H60" t="str">
            <v>1</v>
          </cell>
          <cell r="I60" t="str">
            <v>448,000.00</v>
          </cell>
          <cell r="J60" t="str">
            <v>2015-07-01</v>
          </cell>
          <cell r="K60" t="str">
            <v>2015-07-08</v>
          </cell>
          <cell r="L60" t="str">
            <v>2015-07-08</v>
          </cell>
          <cell r="M60" t="str">
            <v>使用中</v>
          </cell>
          <cell r="N60" t="str">
            <v>蔡磊</v>
          </cell>
          <cell r="O60" t="str">
            <v>1110163</v>
          </cell>
          <cell r="P60" t="str">
            <v>1207</v>
          </cell>
        </row>
        <row r="61">
          <cell r="D61" t="str">
            <v>20152371</v>
          </cell>
          <cell r="E61" t="str">
            <v>大分子蛋白分离纯化系统</v>
          </cell>
          <cell r="F61" t="str">
            <v>AKTA Pure 150</v>
          </cell>
          <cell r="G61" t="str">
            <v>480,000.00</v>
          </cell>
          <cell r="H61" t="str">
            <v>1</v>
          </cell>
          <cell r="I61" t="str">
            <v>480,000.00</v>
          </cell>
          <cell r="J61" t="str">
            <v>2015-07-01</v>
          </cell>
          <cell r="K61" t="str">
            <v>2015-07-08</v>
          </cell>
          <cell r="L61" t="str">
            <v>2015-07-08</v>
          </cell>
          <cell r="M61" t="str">
            <v>使用中</v>
          </cell>
          <cell r="N61" t="str">
            <v>潘伟春</v>
          </cell>
          <cell r="O61" t="str">
            <v>1110128</v>
          </cell>
          <cell r="P61" t="str">
            <v>下436</v>
          </cell>
        </row>
        <row r="62">
          <cell r="D62" t="str">
            <v>20152372</v>
          </cell>
          <cell r="E62" t="str">
            <v>胶体电位测定系统</v>
          </cell>
          <cell r="F62" t="str">
            <v>Malvern nano ZS</v>
          </cell>
          <cell r="G62" t="str">
            <v>338,000.00</v>
          </cell>
          <cell r="H62" t="str">
            <v>1</v>
          </cell>
          <cell r="I62" t="str">
            <v>338,000.00</v>
          </cell>
          <cell r="J62" t="str">
            <v>2015-07-01</v>
          </cell>
          <cell r="K62" t="str">
            <v>2015-07-08</v>
          </cell>
          <cell r="L62" t="str">
            <v>2015-07-08</v>
          </cell>
          <cell r="M62" t="str">
            <v>使用中</v>
          </cell>
          <cell r="N62" t="str">
            <v>陈杰</v>
          </cell>
          <cell r="O62" t="str">
            <v>1110099</v>
          </cell>
          <cell r="P62" t="str">
            <v>下125</v>
          </cell>
        </row>
        <row r="63">
          <cell r="D63" t="str">
            <v>20152374</v>
          </cell>
          <cell r="E63" t="str">
            <v>食品碎裂成像系统</v>
          </cell>
          <cell r="F63" t="str">
            <v>德国PCO.dimax HD</v>
          </cell>
          <cell r="G63" t="str">
            <v>496,000.00</v>
          </cell>
          <cell r="H63" t="str">
            <v>1</v>
          </cell>
          <cell r="I63" t="str">
            <v>496,000.00</v>
          </cell>
          <cell r="J63" t="str">
            <v>2015-07-01</v>
          </cell>
          <cell r="K63" t="str">
            <v>2015-07-08</v>
          </cell>
          <cell r="L63" t="str">
            <v>2015-07-08</v>
          </cell>
          <cell r="M63" t="str">
            <v>使用中</v>
          </cell>
          <cell r="N63" t="str">
            <v>陈建设</v>
          </cell>
          <cell r="O63" t="str">
            <v>1110151</v>
          </cell>
          <cell r="P63" t="str">
            <v>下339</v>
          </cell>
        </row>
        <row r="64">
          <cell r="D64" t="str">
            <v>20152375</v>
          </cell>
          <cell r="E64" t="str">
            <v>大客车(浙A-8F731)</v>
          </cell>
          <cell r="F64" t="str">
            <v>北方牌BFC6120F</v>
          </cell>
          <cell r="G64" t="str">
            <v>702,299.15</v>
          </cell>
          <cell r="H64" t="str">
            <v>1</v>
          </cell>
          <cell r="I64" t="str">
            <v>702,299.15</v>
          </cell>
          <cell r="J64" t="str">
            <v>2015-08-20</v>
          </cell>
          <cell r="K64" t="str">
            <v>2015-09-29</v>
          </cell>
          <cell r="L64" t="str">
            <v>2015-09-29</v>
          </cell>
          <cell r="M64" t="str">
            <v>可报废</v>
          </cell>
          <cell r="N64" t="str">
            <v>孙珠林</v>
          </cell>
          <cell r="O64" t="str">
            <v>5030045</v>
          </cell>
          <cell r="P64" t="str">
            <v>车队</v>
          </cell>
        </row>
        <row r="65">
          <cell r="D65" t="str">
            <v>20152376</v>
          </cell>
          <cell r="E65" t="str">
            <v>大客车（浙A-8F732)</v>
          </cell>
          <cell r="F65" t="str">
            <v>北方牌BFC6120F</v>
          </cell>
          <cell r="G65" t="str">
            <v>702,299.15</v>
          </cell>
          <cell r="H65" t="str">
            <v>1</v>
          </cell>
          <cell r="I65" t="str">
            <v>702,299.15</v>
          </cell>
          <cell r="J65" t="str">
            <v>2015-08-20</v>
          </cell>
          <cell r="K65" t="str">
            <v>2015-09-29</v>
          </cell>
          <cell r="L65" t="str">
            <v>2015-09-29</v>
          </cell>
          <cell r="M65" t="str">
            <v>可报废</v>
          </cell>
          <cell r="N65" t="str">
            <v>孙珠林</v>
          </cell>
          <cell r="O65" t="str">
            <v>5030045</v>
          </cell>
          <cell r="P65" t="str">
            <v>车队</v>
          </cell>
        </row>
        <row r="66">
          <cell r="D66" t="str">
            <v>20152542</v>
          </cell>
          <cell r="E66" t="str">
            <v>450型联合米饭生产线</v>
          </cell>
          <cell r="F66" t="str">
            <v>南京乐鹰450型</v>
          </cell>
          <cell r="G66" t="str">
            <v>433,900.00</v>
          </cell>
          <cell r="H66" t="str">
            <v>1</v>
          </cell>
          <cell r="I66" t="str">
            <v>433,900.00</v>
          </cell>
          <cell r="J66" t="str">
            <v>2015-09-28</v>
          </cell>
          <cell r="K66" t="str">
            <v>2015-10-30</v>
          </cell>
          <cell r="L66" t="str">
            <v>2015-10-30</v>
          </cell>
          <cell r="M66" t="str">
            <v>使用中</v>
          </cell>
          <cell r="N66" t="str">
            <v>谢小荣</v>
          </cell>
          <cell r="O66" t="str">
            <v>5030084</v>
          </cell>
          <cell r="P66" t="str">
            <v>江韵阁餐厅劳务派遣张小二</v>
          </cell>
        </row>
        <row r="67">
          <cell r="D67">
            <v>20154388</v>
          </cell>
          <cell r="E67" t="str">
            <v>重金属氮物质耦合系统</v>
          </cell>
          <cell r="F67" t="str">
            <v>WTW TresCon（进口）</v>
          </cell>
          <cell r="G67" t="str">
            <v>415,000.00</v>
          </cell>
          <cell r="H67" t="str">
            <v>1</v>
          </cell>
          <cell r="I67" t="str">
            <v>415,000.00</v>
          </cell>
          <cell r="J67" t="str">
            <v>2015-12-03</v>
          </cell>
          <cell r="K67" t="str">
            <v>2015-12-22</v>
          </cell>
          <cell r="L67" t="str">
            <v>2015-12-22</v>
          </cell>
          <cell r="M67" t="str">
            <v>使用中</v>
          </cell>
          <cell r="N67" t="str">
            <v>王如意</v>
          </cell>
          <cell r="O67" t="str">
            <v>1260090</v>
          </cell>
          <cell r="P67" t="str">
            <v>教工路2601</v>
          </cell>
        </row>
        <row r="68">
          <cell r="D68" t="str">
            <v>20154922</v>
          </cell>
          <cell r="E68" t="str">
            <v>上网行为控制器</v>
          </cell>
          <cell r="F68" t="str">
            <v>深信服 AC－8000</v>
          </cell>
          <cell r="G68" t="str">
            <v>330,000.00</v>
          </cell>
          <cell r="H68" t="str">
            <v>1</v>
          </cell>
          <cell r="I68" t="str">
            <v>330,000.00</v>
          </cell>
          <cell r="J68" t="str">
            <v>2015-12-11</v>
          </cell>
          <cell r="K68" t="str">
            <v>2015-12-22</v>
          </cell>
          <cell r="L68" t="str">
            <v>2015-12-22</v>
          </cell>
          <cell r="M68" t="str">
            <v>使用中</v>
          </cell>
          <cell r="N68" t="str">
            <v>李松江</v>
          </cell>
          <cell r="O68" t="str">
            <v>1260091</v>
          </cell>
          <cell r="P68" t="str">
            <v>网络信息中心415</v>
          </cell>
        </row>
        <row r="69">
          <cell r="D69" t="str">
            <v>20155590</v>
          </cell>
          <cell r="E69" t="str">
            <v>食堂空调</v>
          </cell>
          <cell r="F69" t="str">
            <v>*</v>
          </cell>
          <cell r="G69" t="str">
            <v>868,991.00</v>
          </cell>
          <cell r="H69" t="str">
            <v>1</v>
          </cell>
          <cell r="I69" t="str">
            <v>868,991.00</v>
          </cell>
          <cell r="J69" t="str">
            <v>2006-11-01</v>
          </cell>
          <cell r="K69" t="str">
            <v>2018-12-27</v>
          </cell>
          <cell r="L69" t="str">
            <v>2018-12-27</v>
          </cell>
          <cell r="M69" t="str">
            <v>使用中</v>
          </cell>
          <cell r="N69" t="str">
            <v>谢小荣</v>
          </cell>
          <cell r="O69" t="str">
            <v>5030084</v>
          </cell>
          <cell r="P69" t="str">
            <v>下沙餐饮管理部</v>
          </cell>
        </row>
        <row r="70">
          <cell r="D70" t="str">
            <v>20155595</v>
          </cell>
          <cell r="E70" t="str">
            <v>水箱</v>
          </cell>
          <cell r="F70" t="str">
            <v>不锈钢水箱19*6*3.7</v>
          </cell>
          <cell r="G70" t="str">
            <v>336,650.00</v>
          </cell>
          <cell r="H70" t="str">
            <v>1</v>
          </cell>
          <cell r="I70" t="str">
            <v>336,650.00</v>
          </cell>
          <cell r="J70" t="str">
            <v>2004-04-01</v>
          </cell>
          <cell r="K70" t="str">
            <v>2018-12-27</v>
          </cell>
          <cell r="L70" t="str">
            <v>2018-12-27</v>
          </cell>
          <cell r="M70" t="str">
            <v>使用中</v>
          </cell>
          <cell r="N70" t="str">
            <v>张俊杰</v>
          </cell>
          <cell r="O70" t="str">
            <v>2018133</v>
          </cell>
          <cell r="P70" t="str">
            <v>钱江湾综合楼地下室</v>
          </cell>
        </row>
        <row r="71">
          <cell r="D71" t="str">
            <v>20155596</v>
          </cell>
          <cell r="E71" t="str">
            <v>水箱</v>
          </cell>
          <cell r="F71" t="str">
            <v>不锈钢水箱19*6*3.7</v>
          </cell>
          <cell r="G71" t="str">
            <v>336,650.00</v>
          </cell>
          <cell r="H71" t="str">
            <v>1</v>
          </cell>
          <cell r="I71" t="str">
            <v>336,650.00</v>
          </cell>
          <cell r="J71" t="str">
            <v>2004-04-01</v>
          </cell>
          <cell r="K71" t="str">
            <v>2018-12-27</v>
          </cell>
          <cell r="L71" t="str">
            <v>2018-12-27</v>
          </cell>
          <cell r="M71" t="str">
            <v>使用中</v>
          </cell>
          <cell r="N71" t="str">
            <v>张俊杰</v>
          </cell>
          <cell r="O71" t="str">
            <v>2018133</v>
          </cell>
          <cell r="P71" t="str">
            <v>钱江湾综合楼地下室</v>
          </cell>
        </row>
        <row r="72">
          <cell r="D72" t="str">
            <v>20155928</v>
          </cell>
          <cell r="E72" t="str">
            <v>电梯</v>
          </cell>
          <cell r="F72" t="str">
            <v>REGEN-M载重1001KG</v>
          </cell>
          <cell r="G72" t="str">
            <v>354,377.50</v>
          </cell>
          <cell r="H72" t="str">
            <v>1</v>
          </cell>
          <cell r="I72" t="str">
            <v>354,377.50</v>
          </cell>
          <cell r="J72" t="str">
            <v>2005-01-01</v>
          </cell>
          <cell r="K72" t="str">
            <v>2018-12-27</v>
          </cell>
          <cell r="L72" t="str">
            <v>2018-12-27</v>
          </cell>
          <cell r="M72" t="str">
            <v>使用中</v>
          </cell>
          <cell r="N72" t="str">
            <v>张俊杰</v>
          </cell>
          <cell r="O72" t="str">
            <v>2018133</v>
          </cell>
          <cell r="P72" t="str">
            <v>钱江湾45/46幢</v>
          </cell>
        </row>
        <row r="73">
          <cell r="D73" t="str">
            <v>20155929</v>
          </cell>
          <cell r="E73" t="str">
            <v>电梯</v>
          </cell>
          <cell r="F73" t="str">
            <v>REGEN-M载重1001KG</v>
          </cell>
          <cell r="G73" t="str">
            <v>354,377.50</v>
          </cell>
          <cell r="H73" t="str">
            <v>1</v>
          </cell>
          <cell r="I73" t="str">
            <v>354,377.50</v>
          </cell>
          <cell r="J73" t="str">
            <v>2005-01-01</v>
          </cell>
          <cell r="K73" t="str">
            <v>2018-12-27</v>
          </cell>
          <cell r="L73" t="str">
            <v>2018-12-27</v>
          </cell>
          <cell r="M73" t="str">
            <v>使用中</v>
          </cell>
          <cell r="N73" t="str">
            <v>张俊杰</v>
          </cell>
          <cell r="O73" t="str">
            <v>2018133</v>
          </cell>
          <cell r="P73" t="str">
            <v>钱江湾45/46幢</v>
          </cell>
        </row>
        <row r="74">
          <cell r="D74" t="str">
            <v>20155930</v>
          </cell>
          <cell r="E74" t="str">
            <v>电梯</v>
          </cell>
          <cell r="F74" t="str">
            <v>REGEN-M载重1001KG</v>
          </cell>
          <cell r="G74" t="str">
            <v>354,377.50</v>
          </cell>
          <cell r="H74" t="str">
            <v>1</v>
          </cell>
          <cell r="I74" t="str">
            <v>354,377.50</v>
          </cell>
          <cell r="J74" t="str">
            <v>2005-01-01</v>
          </cell>
          <cell r="K74" t="str">
            <v>2018-12-27</v>
          </cell>
          <cell r="L74" t="str">
            <v>2018-12-27</v>
          </cell>
          <cell r="M74" t="str">
            <v>使用中</v>
          </cell>
          <cell r="N74" t="str">
            <v>张俊杰</v>
          </cell>
          <cell r="O74" t="str">
            <v>2018133</v>
          </cell>
          <cell r="P74" t="str">
            <v>钱江湾45/46幢</v>
          </cell>
        </row>
        <row r="75">
          <cell r="D75" t="str">
            <v>20155931</v>
          </cell>
          <cell r="E75" t="str">
            <v>电梯</v>
          </cell>
          <cell r="F75" t="str">
            <v>REGEN-M载重1001KG</v>
          </cell>
          <cell r="G75" t="str">
            <v>354,377.50</v>
          </cell>
          <cell r="H75" t="str">
            <v>1</v>
          </cell>
          <cell r="I75" t="str">
            <v>354,377.50</v>
          </cell>
          <cell r="J75" t="str">
            <v>2005-01-01</v>
          </cell>
          <cell r="K75" t="str">
            <v>2018-12-27</v>
          </cell>
          <cell r="L75" t="str">
            <v>2018-12-27</v>
          </cell>
          <cell r="M75" t="str">
            <v>使用中</v>
          </cell>
          <cell r="N75" t="str">
            <v>张俊杰</v>
          </cell>
          <cell r="O75" t="str">
            <v>2018133</v>
          </cell>
          <cell r="P75" t="str">
            <v>钱江湾45/46幢</v>
          </cell>
        </row>
        <row r="76">
          <cell r="D76" t="str">
            <v>20156821</v>
          </cell>
          <cell r="E76" t="str">
            <v>高压液相色谱仪UPLC</v>
          </cell>
          <cell r="F76" t="str">
            <v>NGC SCOUT 10 PLUS</v>
          </cell>
          <cell r="G76" t="str">
            <v>587,000.00</v>
          </cell>
          <cell r="H76" t="str">
            <v>1</v>
          </cell>
          <cell r="I76" t="str">
            <v>587,000.00</v>
          </cell>
          <cell r="J76" t="str">
            <v>2015-12-31</v>
          </cell>
          <cell r="K76" t="str">
            <v>2016-03-31</v>
          </cell>
          <cell r="L76" t="str">
            <v>2016-03-31</v>
          </cell>
          <cell r="M76" t="str">
            <v>使用中</v>
          </cell>
          <cell r="N76" t="str">
            <v>蔡磊</v>
          </cell>
          <cell r="O76" t="str">
            <v>1110163</v>
          </cell>
          <cell r="P76" t="str">
            <v>1406</v>
          </cell>
        </row>
        <row r="77">
          <cell r="D77" t="str">
            <v>20160399</v>
          </cell>
          <cell r="E77" t="str">
            <v>调制叶绿素荧光仪</v>
          </cell>
          <cell r="F77" t="str">
            <v>德国WALZIMAGING-PAM</v>
          </cell>
          <cell r="G77" t="str">
            <v>460,000.00</v>
          </cell>
          <cell r="H77" t="str">
            <v>1</v>
          </cell>
          <cell r="I77" t="str">
            <v>460,000.00</v>
          </cell>
          <cell r="J77" t="str">
            <v>2016-04-12</v>
          </cell>
          <cell r="K77" t="str">
            <v>2016-06-30</v>
          </cell>
          <cell r="L77" t="str">
            <v>2016-06-30</v>
          </cell>
          <cell r="M77" t="str">
            <v>使用中</v>
          </cell>
          <cell r="N77" t="str">
            <v>刘惠君</v>
          </cell>
          <cell r="O77" t="str">
            <v>1260009</v>
          </cell>
          <cell r="P77" t="str">
            <v>逸夫501</v>
          </cell>
        </row>
        <row r="78">
          <cell r="D78" t="str">
            <v>20160719</v>
          </cell>
          <cell r="E78" t="str">
            <v>气象色谱仪</v>
          </cell>
          <cell r="F78" t="str">
            <v>美国安捷伦 7890B</v>
          </cell>
          <cell r="G78" t="str">
            <v>475,000.00</v>
          </cell>
          <cell r="H78" t="str">
            <v>1</v>
          </cell>
          <cell r="I78" t="str">
            <v>475,000.00</v>
          </cell>
          <cell r="J78" t="str">
            <v>2016-05-25</v>
          </cell>
          <cell r="K78" t="str">
            <v>2016-06-30</v>
          </cell>
          <cell r="L78" t="str">
            <v>2016-06-30</v>
          </cell>
          <cell r="M78" t="str">
            <v>使用中</v>
          </cell>
          <cell r="N78" t="str">
            <v>朱霞月</v>
          </cell>
          <cell r="O78" t="str">
            <v>2020112</v>
          </cell>
          <cell r="P78" t="str">
            <v>逸夫楼204</v>
          </cell>
        </row>
        <row r="79">
          <cell r="D79" t="str">
            <v>20160745</v>
          </cell>
          <cell r="E79" t="str">
            <v>空气源热泵机组</v>
          </cell>
          <cell r="F79" t="str">
            <v>中央空调</v>
          </cell>
          <cell r="G79" t="str">
            <v>662,000.00</v>
          </cell>
          <cell r="H79" t="str">
            <v>1</v>
          </cell>
          <cell r="I79" t="str">
            <v>662,000.00</v>
          </cell>
          <cell r="J79" t="str">
            <v>2016-06-01</v>
          </cell>
          <cell r="K79" t="str">
            <v>2016-06-30</v>
          </cell>
          <cell r="L79" t="str">
            <v>2016-06-30</v>
          </cell>
          <cell r="M79" t="str">
            <v>使用中</v>
          </cell>
          <cell r="N79" t="str">
            <v>马薇</v>
          </cell>
          <cell r="O79" t="str">
            <v>4010105</v>
          </cell>
          <cell r="P79" t="str">
            <v>图书馆</v>
          </cell>
        </row>
        <row r="80">
          <cell r="D80" t="str">
            <v>20160870</v>
          </cell>
          <cell r="E80" t="str">
            <v>荧光光谱仪</v>
          </cell>
          <cell r="F80" t="str">
            <v>FLS980</v>
          </cell>
          <cell r="G80" t="str">
            <v>889,180.00</v>
          </cell>
          <cell r="H80" t="str">
            <v>1</v>
          </cell>
          <cell r="I80" t="str">
            <v>889,180.00</v>
          </cell>
          <cell r="J80" t="str">
            <v>2016-06-23</v>
          </cell>
          <cell r="K80" t="str">
            <v>2016-06-30</v>
          </cell>
          <cell r="L80" t="str">
            <v>2016-06-30</v>
          </cell>
          <cell r="M80" t="str">
            <v>使用中</v>
          </cell>
          <cell r="N80" t="str">
            <v>潘伟春</v>
          </cell>
          <cell r="O80" t="str">
            <v>1110128</v>
          </cell>
          <cell r="P80" t="str">
            <v>下436</v>
          </cell>
        </row>
        <row r="81">
          <cell r="D81">
            <v>20160949</v>
          </cell>
          <cell r="E81" t="str">
            <v>SDN控制测试设备主机</v>
          </cell>
          <cell r="F81" t="str">
            <v>思博伦Spirent C1</v>
          </cell>
          <cell r="G81" t="str">
            <v>375,600.00</v>
          </cell>
          <cell r="H81" t="str">
            <v>1</v>
          </cell>
          <cell r="I81" t="str">
            <v>375,600.00</v>
          </cell>
          <cell r="J81" t="str">
            <v>2016-06-29</v>
          </cell>
          <cell r="K81" t="str">
            <v>2016-07-05</v>
          </cell>
          <cell r="L81" t="str">
            <v>2016-07-05</v>
          </cell>
          <cell r="M81" t="str">
            <v>使用中</v>
          </cell>
          <cell r="N81" t="str">
            <v>蒋献</v>
          </cell>
          <cell r="O81" t="str">
            <v>1120097</v>
          </cell>
          <cell r="P81" t="str">
            <v>信电406</v>
          </cell>
        </row>
        <row r="82">
          <cell r="D82" t="str">
            <v>20161066</v>
          </cell>
          <cell r="E82" t="str">
            <v>SAS学院版</v>
          </cell>
          <cell r="F82" t="str">
            <v>SAS V9.4 EAS 四年</v>
          </cell>
          <cell r="G82" t="str">
            <v>334,000.00</v>
          </cell>
          <cell r="H82" t="str">
            <v>1</v>
          </cell>
          <cell r="I82" t="str">
            <v>334,000.00</v>
          </cell>
          <cell r="J82" t="str">
            <v>2016-06-30</v>
          </cell>
          <cell r="K82" t="str">
            <v>2016-11-30</v>
          </cell>
          <cell r="L82" t="str">
            <v>2016-11-30</v>
          </cell>
          <cell r="M82" t="str">
            <v>可报废</v>
          </cell>
          <cell r="N82" t="str">
            <v>陈钰芬</v>
          </cell>
          <cell r="O82" t="str">
            <v>1020009</v>
          </cell>
          <cell r="P82" t="str">
            <v>综合楼631</v>
          </cell>
        </row>
        <row r="83">
          <cell r="D83" t="str">
            <v>20161655</v>
          </cell>
          <cell r="E83" t="str">
            <v>上网行为控制器扩容1</v>
          </cell>
          <cell r="F83" t="str">
            <v>深信服AC-8000</v>
          </cell>
          <cell r="G83" t="str">
            <v>330,000.00</v>
          </cell>
          <cell r="H83" t="str">
            <v>1</v>
          </cell>
          <cell r="I83" t="str">
            <v>330,000.00</v>
          </cell>
          <cell r="J83" t="str">
            <v>2016-12-14</v>
          </cell>
          <cell r="K83" t="str">
            <v>2016-12-22</v>
          </cell>
          <cell r="L83" t="str">
            <v>2016-12-22</v>
          </cell>
          <cell r="M83" t="str">
            <v>使用中</v>
          </cell>
          <cell r="N83" t="str">
            <v>李松江</v>
          </cell>
          <cell r="O83" t="str">
            <v>1260091</v>
          </cell>
          <cell r="P83" t="str">
            <v>网络中心415</v>
          </cell>
        </row>
        <row r="84">
          <cell r="D84" t="str">
            <v>20171258</v>
          </cell>
          <cell r="E84" t="str">
            <v>催化纳米物理结构分析仪</v>
          </cell>
          <cell r="F84" t="str">
            <v>ASAP2020 HD88</v>
          </cell>
          <cell r="G84" t="str">
            <v>300,000.00</v>
          </cell>
          <cell r="H84" t="str">
            <v>1</v>
          </cell>
          <cell r="I84" t="str">
            <v>300,000.00</v>
          </cell>
          <cell r="J84" t="str">
            <v>2017-10-12</v>
          </cell>
          <cell r="K84" t="str">
            <v>2017-11-30</v>
          </cell>
          <cell r="L84" t="str">
            <v>2017-11-30</v>
          </cell>
          <cell r="M84" t="str">
            <v>使用中</v>
          </cell>
          <cell r="N84" t="str">
            <v>江博琼</v>
          </cell>
          <cell r="O84" t="str">
            <v>1260025</v>
          </cell>
          <cell r="P84" t="str">
            <v>逸夫416</v>
          </cell>
        </row>
        <row r="85">
          <cell r="D85" t="str">
            <v>20171262</v>
          </cell>
          <cell r="E85" t="str">
            <v>流式细胞仪</v>
          </cell>
          <cell r="F85" t="str">
            <v>CYTOFLEX型流式细胞仪</v>
          </cell>
          <cell r="G85" t="str">
            <v>837,000.00</v>
          </cell>
          <cell r="H85" t="str">
            <v>1</v>
          </cell>
          <cell r="I85" t="str">
            <v>837,000.00</v>
          </cell>
          <cell r="J85" t="str">
            <v>2017-10-12</v>
          </cell>
          <cell r="K85" t="str">
            <v>2017-10-30</v>
          </cell>
          <cell r="L85" t="str">
            <v>2017-10-30</v>
          </cell>
          <cell r="M85" t="str">
            <v>使用中</v>
          </cell>
          <cell r="N85" t="str">
            <v>傅玲琳</v>
          </cell>
          <cell r="O85" t="str">
            <v>1110102</v>
          </cell>
          <cell r="P85" t="str">
            <v>下424</v>
          </cell>
        </row>
        <row r="86">
          <cell r="D86" t="str">
            <v>20171509</v>
          </cell>
          <cell r="E86" t="str">
            <v>激光共聚焦显微镜</v>
          </cell>
          <cell r="F86" t="str">
            <v>LEICA TCS SP8</v>
          </cell>
          <cell r="G86" t="str">
            <v>1,400,000.00</v>
          </cell>
          <cell r="H86" t="str">
            <v>1</v>
          </cell>
          <cell r="I86" t="str">
            <v>1,400,000.00</v>
          </cell>
          <cell r="J86" t="str">
            <v>2017-11-09</v>
          </cell>
          <cell r="K86" t="str">
            <v>2017-12-20</v>
          </cell>
          <cell r="L86" t="str">
            <v>2017-12-20</v>
          </cell>
          <cell r="M86" t="str">
            <v>使用中</v>
          </cell>
          <cell r="N86" t="str">
            <v>龙於洋</v>
          </cell>
          <cell r="O86" t="str">
            <v>1260071</v>
          </cell>
          <cell r="P86" t="str">
            <v>教工路2515</v>
          </cell>
        </row>
        <row r="87">
          <cell r="D87" t="str">
            <v>20171510</v>
          </cell>
          <cell r="E87" t="str">
            <v>流式细胞仪</v>
          </cell>
          <cell r="F87" t="str">
            <v>CYTOFLEX S</v>
          </cell>
          <cell r="G87" t="str">
            <v>593,000.00</v>
          </cell>
          <cell r="H87" t="str">
            <v>1</v>
          </cell>
          <cell r="I87" t="str">
            <v>593,000.00</v>
          </cell>
          <cell r="J87" t="str">
            <v>2017-11-09</v>
          </cell>
          <cell r="K87" t="str">
            <v>2017-12-20</v>
          </cell>
          <cell r="L87" t="str">
            <v>2017-12-20</v>
          </cell>
          <cell r="M87" t="str">
            <v>使用中</v>
          </cell>
          <cell r="N87" t="str">
            <v>龙於洋</v>
          </cell>
          <cell r="O87" t="str">
            <v>1260071</v>
          </cell>
          <cell r="P87" t="str">
            <v>教工路2502-2504</v>
          </cell>
        </row>
        <row r="88">
          <cell r="D88" t="str">
            <v>20171582</v>
          </cell>
          <cell r="E88" t="str">
            <v>数据存贮系统</v>
          </cell>
          <cell r="F88" t="str">
            <v>EMC UNITY400</v>
          </cell>
          <cell r="G88" t="str">
            <v>411,000.00</v>
          </cell>
          <cell r="H88" t="str">
            <v>1</v>
          </cell>
          <cell r="I88" t="str">
            <v>411,000.00</v>
          </cell>
          <cell r="J88" t="str">
            <v>2017-11-16</v>
          </cell>
          <cell r="K88" t="str">
            <v>2017-12-20</v>
          </cell>
          <cell r="L88" t="str">
            <v>2017-12-20</v>
          </cell>
          <cell r="M88" t="str">
            <v>使用中</v>
          </cell>
          <cell r="N88" t="str">
            <v>姜国新</v>
          </cell>
          <cell r="O88" t="str">
            <v>4040020</v>
          </cell>
          <cell r="P88" t="str">
            <v>网络中心516</v>
          </cell>
        </row>
        <row r="89">
          <cell r="D89" t="str">
            <v>20172616</v>
          </cell>
          <cell r="E89" t="str">
            <v>全彩3D打印机</v>
          </cell>
          <cell r="F89" t="str">
            <v>projet 260c</v>
          </cell>
          <cell r="G89" t="str">
            <v>300,000.00</v>
          </cell>
          <cell r="H89" t="str">
            <v>1</v>
          </cell>
          <cell r="I89" t="str">
            <v>300,000.00</v>
          </cell>
          <cell r="J89" t="str">
            <v>2017-12-14</v>
          </cell>
          <cell r="K89" t="str">
            <v>2017-12-26</v>
          </cell>
          <cell r="L89" t="str">
            <v>2017-12-26</v>
          </cell>
          <cell r="M89" t="str">
            <v>使用中</v>
          </cell>
          <cell r="N89" t="str">
            <v>孙杰</v>
          </cell>
          <cell r="O89" t="str">
            <v>1130168</v>
          </cell>
          <cell r="P89" t="str">
            <v>教工路3503</v>
          </cell>
        </row>
        <row r="90">
          <cell r="D90" t="str">
            <v>20180639</v>
          </cell>
          <cell r="E90" t="str">
            <v>64导脑电ERP（进口）</v>
          </cell>
          <cell r="F90" t="str">
            <v>NEUROSCAN SYNAMPS2 8050</v>
          </cell>
          <cell r="G90" t="str">
            <v>642,500.00</v>
          </cell>
          <cell r="H90" t="str">
            <v>1</v>
          </cell>
          <cell r="I90" t="str">
            <v>642,500.00</v>
          </cell>
          <cell r="J90" t="str">
            <v>2018-05-22</v>
          </cell>
          <cell r="K90" t="str">
            <v>2018-07-06</v>
          </cell>
          <cell r="L90" t="str">
            <v>2018-07-06</v>
          </cell>
          <cell r="M90" t="str">
            <v>使用中</v>
          </cell>
          <cell r="N90" t="str">
            <v>舒莉</v>
          </cell>
          <cell r="O90" t="str">
            <v>2010004</v>
          </cell>
          <cell r="P90" t="str">
            <v>现教中心416室</v>
          </cell>
        </row>
        <row r="91">
          <cell r="D91" t="str">
            <v>20180640</v>
          </cell>
          <cell r="E91" t="str">
            <v>眼镜式眼动仪（进口）</v>
          </cell>
          <cell r="F91" t="str">
            <v>TOBII ，GLASSES 2</v>
          </cell>
          <cell r="G91" t="str">
            <v>300,000.00</v>
          </cell>
          <cell r="H91" t="str">
            <v>1</v>
          </cell>
          <cell r="I91" t="str">
            <v>300,000.00</v>
          </cell>
          <cell r="J91" t="str">
            <v>2018-05-22</v>
          </cell>
          <cell r="K91" t="str">
            <v>2018-07-06</v>
          </cell>
          <cell r="L91" t="str">
            <v>2018-07-06</v>
          </cell>
          <cell r="M91" t="str">
            <v>使用中</v>
          </cell>
          <cell r="N91" t="str">
            <v>舒莉</v>
          </cell>
          <cell r="O91" t="str">
            <v>2010004</v>
          </cell>
          <cell r="P91" t="str">
            <v>现教中心416室</v>
          </cell>
        </row>
        <row r="92">
          <cell r="D92">
            <v>20180793</v>
          </cell>
          <cell r="E92" t="str">
            <v>活性污泥呼吸仪（进口）</v>
          </cell>
          <cell r="F92" t="str">
            <v>美国RSA公司PF-8000</v>
          </cell>
          <cell r="G92" t="str">
            <v>358,110.00</v>
          </cell>
          <cell r="H92" t="str">
            <v>1</v>
          </cell>
          <cell r="I92" t="str">
            <v>358,110.00</v>
          </cell>
          <cell r="J92" t="str">
            <v>2018-06-22</v>
          </cell>
          <cell r="K92" t="str">
            <v>2018-12-25</v>
          </cell>
          <cell r="L92" t="str">
            <v>2018-12-25</v>
          </cell>
          <cell r="M92" t="str">
            <v>使用中</v>
          </cell>
          <cell r="N92" t="str">
            <v>王如意</v>
          </cell>
          <cell r="O92" t="str">
            <v>1260090</v>
          </cell>
          <cell r="P92" t="str">
            <v>2号实验楼606</v>
          </cell>
        </row>
        <row r="93">
          <cell r="D93" t="str">
            <v>20180794</v>
          </cell>
          <cell r="E93" t="str">
            <v>凯式定氮仪</v>
          </cell>
          <cell r="F93" t="str">
            <v>丹麦FOSS KJELTEC 8400</v>
          </cell>
          <cell r="G93" t="str">
            <v>340,000.00</v>
          </cell>
          <cell r="H93" t="str">
            <v>1</v>
          </cell>
          <cell r="I93" t="str">
            <v>340,000.00</v>
          </cell>
          <cell r="J93" t="str">
            <v>2018-06-22</v>
          </cell>
          <cell r="K93" t="str">
            <v>2018-07-06</v>
          </cell>
          <cell r="L93" t="str">
            <v>2018-07-06</v>
          </cell>
          <cell r="M93" t="str">
            <v>使用中</v>
          </cell>
          <cell r="N93" t="str">
            <v>傅玲琳</v>
          </cell>
          <cell r="O93" t="str">
            <v>1110102</v>
          </cell>
          <cell r="P93" t="str">
            <v>下428</v>
          </cell>
        </row>
        <row r="94">
          <cell r="D94" t="str">
            <v>20180798</v>
          </cell>
          <cell r="E94" t="str">
            <v>荧光定量PCR仪</v>
          </cell>
          <cell r="F94" t="str">
            <v>罗氏roche lightcycler480ii</v>
          </cell>
          <cell r="G94" t="str">
            <v>470,000.00</v>
          </cell>
          <cell r="H94" t="str">
            <v>1</v>
          </cell>
          <cell r="I94" t="str">
            <v>470,000.00</v>
          </cell>
          <cell r="J94" t="str">
            <v>2018-06-22</v>
          </cell>
          <cell r="K94" t="str">
            <v>2018-11-30</v>
          </cell>
          <cell r="L94" t="str">
            <v>2018-11-30</v>
          </cell>
          <cell r="M94" t="str">
            <v>使用中</v>
          </cell>
          <cell r="N94" t="str">
            <v>傅玲琳</v>
          </cell>
          <cell r="O94" t="str">
            <v>1110102</v>
          </cell>
          <cell r="P94" t="str">
            <v>下435</v>
          </cell>
        </row>
        <row r="95">
          <cell r="D95" t="str">
            <v>20180801</v>
          </cell>
          <cell r="E95" t="str">
            <v>液相色谱仪（进口）</v>
          </cell>
          <cell r="F95" t="str">
            <v>岛津，LC-2030C3D</v>
          </cell>
          <cell r="G95" t="str">
            <v>310,000.00</v>
          </cell>
          <cell r="H95" t="str">
            <v>1</v>
          </cell>
          <cell r="I95" t="str">
            <v>310,000.00</v>
          </cell>
          <cell r="J95" t="str">
            <v>2018-06-22</v>
          </cell>
          <cell r="K95" t="str">
            <v>2018-11-30</v>
          </cell>
          <cell r="L95" t="str">
            <v>2018-11-30</v>
          </cell>
          <cell r="M95" t="str">
            <v>使用中</v>
          </cell>
          <cell r="N95" t="str">
            <v>王如意</v>
          </cell>
          <cell r="O95" t="str">
            <v>1260090</v>
          </cell>
          <cell r="P95" t="str">
            <v>教工路2606</v>
          </cell>
        </row>
        <row r="96">
          <cell r="D96" t="str">
            <v>20180803</v>
          </cell>
          <cell r="E96" t="str">
            <v>离子色谱仪（进口）</v>
          </cell>
          <cell r="F96" t="str">
            <v>THERMO FISHER APUION</v>
          </cell>
          <cell r="G96" t="str">
            <v>345,000.00</v>
          </cell>
          <cell r="H96" t="str">
            <v>1</v>
          </cell>
          <cell r="I96" t="str">
            <v>345,000.00</v>
          </cell>
          <cell r="J96" t="str">
            <v>2018-06-22</v>
          </cell>
          <cell r="K96" t="str">
            <v>2018-11-30</v>
          </cell>
          <cell r="L96" t="str">
            <v>2018-11-30</v>
          </cell>
          <cell r="M96" t="str">
            <v>使用中</v>
          </cell>
          <cell r="N96" t="str">
            <v>王如意</v>
          </cell>
          <cell r="O96" t="str">
            <v>1260090</v>
          </cell>
          <cell r="P96" t="str">
            <v>教工路2606</v>
          </cell>
        </row>
        <row r="97">
          <cell r="D97" t="str">
            <v>20180805</v>
          </cell>
          <cell r="E97" t="str">
            <v>总有机碳分析仪（TOC)</v>
          </cell>
          <cell r="F97" t="str">
            <v>岛津，TOC-L</v>
          </cell>
          <cell r="G97" t="str">
            <v>350,000.00</v>
          </cell>
          <cell r="H97" t="str">
            <v>1</v>
          </cell>
          <cell r="I97" t="str">
            <v>350,000.00</v>
          </cell>
          <cell r="J97" t="str">
            <v>2018-06-22</v>
          </cell>
          <cell r="K97" t="str">
            <v>2018-11-30</v>
          </cell>
          <cell r="L97" t="str">
            <v>2018-11-30</v>
          </cell>
          <cell r="M97" t="str">
            <v>使用中</v>
          </cell>
          <cell r="N97" t="str">
            <v>王如意</v>
          </cell>
          <cell r="O97" t="str">
            <v>1260090</v>
          </cell>
          <cell r="P97" t="str">
            <v>教工路2606</v>
          </cell>
        </row>
        <row r="98">
          <cell r="D98" t="str">
            <v>20181024</v>
          </cell>
          <cell r="E98" t="str">
            <v>微孔板分光光度计</v>
          </cell>
          <cell r="F98" t="str">
            <v>BIOTEK，SYNERGYH1</v>
          </cell>
          <cell r="G98" t="str">
            <v>337,750.00</v>
          </cell>
          <cell r="H98" t="str">
            <v>1</v>
          </cell>
          <cell r="I98" t="str">
            <v>337,750.00</v>
          </cell>
          <cell r="J98" t="str">
            <v>2018-06-26</v>
          </cell>
          <cell r="K98" t="str">
            <v>2018-07-06</v>
          </cell>
          <cell r="L98" t="str">
            <v>2018-07-06</v>
          </cell>
          <cell r="M98" t="str">
            <v>使用中</v>
          </cell>
          <cell r="N98" t="str">
            <v>王鑫淼</v>
          </cell>
          <cell r="O98" t="str">
            <v>1110172</v>
          </cell>
          <cell r="P98" t="str">
            <v>下沙食品楼307</v>
          </cell>
        </row>
        <row r="99">
          <cell r="D99">
            <v>20181038</v>
          </cell>
          <cell r="E99" t="str">
            <v>真空粉碎煮馅机</v>
          </cell>
          <cell r="F99" t="str">
            <v>roboqbo qb8</v>
          </cell>
          <cell r="G99" t="str">
            <v>360,000.00</v>
          </cell>
          <cell r="H99" t="str">
            <v>1</v>
          </cell>
          <cell r="I99" t="str">
            <v>360,000.00</v>
          </cell>
          <cell r="J99" t="str">
            <v>2018-06-28</v>
          </cell>
          <cell r="K99" t="str">
            <v>2018-09-30</v>
          </cell>
          <cell r="L99" t="str">
            <v>2018-09-30</v>
          </cell>
          <cell r="M99" t="str">
            <v>使用中</v>
          </cell>
          <cell r="N99" t="str">
            <v>陈跃文</v>
          </cell>
          <cell r="O99" t="str">
            <v>1110142</v>
          </cell>
          <cell r="P99" t="str">
            <v>下112</v>
          </cell>
        </row>
        <row r="100">
          <cell r="D100" t="str">
            <v>20181346</v>
          </cell>
          <cell r="E100" t="str">
            <v>电动正置荧光显微镜</v>
          </cell>
          <cell r="F100" t="str">
            <v>德国LEICA DM3000 LED</v>
          </cell>
          <cell r="G100" t="str">
            <v>304,000.00</v>
          </cell>
          <cell r="H100" t="str">
            <v>1</v>
          </cell>
          <cell r="I100" t="str">
            <v>304,000.00</v>
          </cell>
          <cell r="J100" t="str">
            <v>2018-09-13</v>
          </cell>
          <cell r="K100" t="str">
            <v>2018-10-31</v>
          </cell>
          <cell r="L100" t="str">
            <v>2018-10-31</v>
          </cell>
          <cell r="M100" t="str">
            <v>使用中</v>
          </cell>
          <cell r="N100" t="str">
            <v>傅玲琳</v>
          </cell>
          <cell r="O100" t="str">
            <v>1110102</v>
          </cell>
          <cell r="P100" t="str">
            <v>下435</v>
          </cell>
        </row>
        <row r="101">
          <cell r="D101" t="str">
            <v>20181347</v>
          </cell>
          <cell r="E101" t="str">
            <v>全波长多功能光学扫描仪</v>
          </cell>
          <cell r="F101" t="str">
            <v>美国MD，SPECTRAMAX I3X</v>
          </cell>
          <cell r="G101" t="str">
            <v>390,000.00</v>
          </cell>
          <cell r="H101" t="str">
            <v>1</v>
          </cell>
          <cell r="I101" t="str">
            <v>390,000.00</v>
          </cell>
          <cell r="J101" t="str">
            <v>2018-09-13</v>
          </cell>
          <cell r="K101" t="str">
            <v>2018-10-31</v>
          </cell>
          <cell r="L101" t="str">
            <v>2018-10-31</v>
          </cell>
          <cell r="M101" t="str">
            <v>使用中</v>
          </cell>
          <cell r="N101" t="str">
            <v>傅玲琳</v>
          </cell>
          <cell r="O101" t="str">
            <v>1110102</v>
          </cell>
          <cell r="P101" t="str">
            <v>下435</v>
          </cell>
        </row>
        <row r="102">
          <cell r="D102" t="str">
            <v>20181398</v>
          </cell>
          <cell r="E102" t="str">
            <v>原子吸收分光光度计</v>
          </cell>
          <cell r="F102" t="str">
            <v>美国赛默飞世尔 ICE 3500</v>
          </cell>
          <cell r="G102" t="str">
            <v>443,500.00</v>
          </cell>
          <cell r="H102" t="str">
            <v>1</v>
          </cell>
          <cell r="I102" t="str">
            <v>443,500.00</v>
          </cell>
          <cell r="J102" t="str">
            <v>2018-09-27</v>
          </cell>
          <cell r="K102" t="str">
            <v>2018-10-31</v>
          </cell>
          <cell r="L102" t="str">
            <v>2018-10-31</v>
          </cell>
          <cell r="M102" t="str">
            <v>使用中</v>
          </cell>
          <cell r="N102" t="str">
            <v>陈方</v>
          </cell>
          <cell r="O102" t="str">
            <v>1260004</v>
          </cell>
          <cell r="P102" t="str">
            <v>逸夫208</v>
          </cell>
        </row>
        <row r="103">
          <cell r="D103" t="str">
            <v>20181401</v>
          </cell>
          <cell r="E103" t="str">
            <v>液相色谱仪</v>
          </cell>
          <cell r="F103" t="str">
            <v>美国安捷伦1260 INFINITY II</v>
          </cell>
          <cell r="G103" t="str">
            <v>368,000.00</v>
          </cell>
          <cell r="H103" t="str">
            <v>1</v>
          </cell>
          <cell r="I103" t="str">
            <v>368,000.00</v>
          </cell>
          <cell r="J103" t="str">
            <v>2018-09-27</v>
          </cell>
          <cell r="K103" t="str">
            <v>2018-11-30</v>
          </cell>
          <cell r="L103" t="str">
            <v>2018-11-30</v>
          </cell>
          <cell r="M103" t="str">
            <v>使用中</v>
          </cell>
          <cell r="N103" t="str">
            <v>姬云</v>
          </cell>
          <cell r="O103" t="str">
            <v>1260102</v>
          </cell>
          <cell r="P103" t="str">
            <v>逸夫楼212</v>
          </cell>
        </row>
        <row r="104">
          <cell r="D104" t="str">
            <v>20181405</v>
          </cell>
          <cell r="E104" t="str">
            <v>气相色谱仪</v>
          </cell>
          <cell r="F104" t="str">
            <v>美国安捷伦7890b</v>
          </cell>
          <cell r="G104" t="str">
            <v>358,000.00</v>
          </cell>
          <cell r="H104" t="str">
            <v>1</v>
          </cell>
          <cell r="I104" t="str">
            <v>358,000.00</v>
          </cell>
          <cell r="J104" t="str">
            <v>2018-09-27</v>
          </cell>
          <cell r="K104" t="str">
            <v>2018-11-30</v>
          </cell>
          <cell r="L104" t="str">
            <v>2018-11-30</v>
          </cell>
          <cell r="M104" t="str">
            <v>使用中</v>
          </cell>
          <cell r="N104" t="str">
            <v>王晓青</v>
          </cell>
          <cell r="O104" t="str">
            <v>1260103</v>
          </cell>
          <cell r="P104" t="str">
            <v>逸夫206</v>
          </cell>
        </row>
        <row r="105">
          <cell r="D105" t="str">
            <v>20182222</v>
          </cell>
          <cell r="E105" t="str">
            <v>数字化医用X线摄影系统</v>
          </cell>
          <cell r="F105" t="str">
            <v>UDR 596I 单板</v>
          </cell>
          <cell r="G105" t="str">
            <v>950,000.00</v>
          </cell>
          <cell r="H105" t="str">
            <v>1</v>
          </cell>
          <cell r="I105" t="str">
            <v>950,000.00</v>
          </cell>
          <cell r="J105" t="str">
            <v>2018-11-06</v>
          </cell>
          <cell r="K105" t="str">
            <v>2018-11-30</v>
          </cell>
          <cell r="L105" t="str">
            <v>2018-11-30</v>
          </cell>
          <cell r="M105" t="str">
            <v>使用中</v>
          </cell>
          <cell r="N105" t="str">
            <v>王天舒</v>
          </cell>
          <cell r="O105" t="str">
            <v>1260078</v>
          </cell>
          <cell r="P105" t="str">
            <v>下沙校医院101郭隽</v>
          </cell>
        </row>
        <row r="106">
          <cell r="D106" t="str">
            <v>20182697</v>
          </cell>
          <cell r="E106" t="str">
            <v>存储器</v>
          </cell>
          <cell r="F106" t="str">
            <v>DELL SC5020</v>
          </cell>
          <cell r="G106" t="str">
            <v>574,000.00</v>
          </cell>
          <cell r="H106" t="str">
            <v>1</v>
          </cell>
          <cell r="I106" t="str">
            <v>574,000.00</v>
          </cell>
          <cell r="J106" t="str">
            <v>2018-11-30</v>
          </cell>
          <cell r="K106" t="str">
            <v>2019-03-29</v>
          </cell>
          <cell r="L106" t="str">
            <v>2019-03-29</v>
          </cell>
          <cell r="M106" t="str">
            <v>使用中</v>
          </cell>
          <cell r="N106" t="str">
            <v>朱国明</v>
          </cell>
          <cell r="O106" t="str">
            <v>4010092</v>
          </cell>
          <cell r="P106" t="str">
            <v>网络技术部550室</v>
          </cell>
        </row>
        <row r="107">
          <cell r="D107" t="str">
            <v>20182698</v>
          </cell>
          <cell r="E107" t="str">
            <v>教务系统数据存储</v>
          </cell>
          <cell r="F107" t="str">
            <v>DELL SC5020</v>
          </cell>
          <cell r="G107" t="str">
            <v>340,000.00</v>
          </cell>
          <cell r="H107" t="str">
            <v>1</v>
          </cell>
          <cell r="I107" t="str">
            <v>340,000.00</v>
          </cell>
          <cell r="J107" t="str">
            <v>2018-11-30</v>
          </cell>
          <cell r="K107" t="str">
            <v>2019-03-29</v>
          </cell>
          <cell r="L107" t="str">
            <v>2019-03-29</v>
          </cell>
          <cell r="M107" t="str">
            <v>使用中</v>
          </cell>
          <cell r="N107" t="str">
            <v>陈缘</v>
          </cell>
          <cell r="O107" t="str">
            <v>1050052</v>
          </cell>
          <cell r="P107" t="str">
            <v>教务处,校网中心</v>
          </cell>
        </row>
        <row r="108">
          <cell r="D108" t="str">
            <v>20183130</v>
          </cell>
          <cell r="E108" t="str">
            <v>空调</v>
          </cell>
          <cell r="F108" t="str">
            <v>空调</v>
          </cell>
          <cell r="G108" t="str">
            <v>1,127,841.00</v>
          </cell>
          <cell r="H108" t="str">
            <v>1</v>
          </cell>
          <cell r="I108" t="str">
            <v>1,127,841.00</v>
          </cell>
          <cell r="J108" t="str">
            <v>2005-04-25</v>
          </cell>
          <cell r="K108" t="str">
            <v>2018-12-27</v>
          </cell>
          <cell r="L108" t="str">
            <v>2018-12-27</v>
          </cell>
          <cell r="M108" t="str">
            <v>使用中</v>
          </cell>
          <cell r="N108" t="str">
            <v>张俊杰</v>
          </cell>
          <cell r="O108" t="str">
            <v>2018133</v>
          </cell>
          <cell r="P108" t="str">
            <v>学生活动中心</v>
          </cell>
        </row>
        <row r="109">
          <cell r="D109" t="str">
            <v>20183142</v>
          </cell>
          <cell r="E109" t="str">
            <v>KONE3000小机房乘客电梯</v>
          </cell>
          <cell r="F109" t="str">
            <v>MiniSpace/PT21/16-19</v>
          </cell>
          <cell r="G109" t="str">
            <v>347,500.00</v>
          </cell>
          <cell r="H109" t="str">
            <v>1</v>
          </cell>
          <cell r="I109" t="str">
            <v>347,500.00</v>
          </cell>
          <cell r="J109" t="str">
            <v>2013-04-25</v>
          </cell>
          <cell r="K109" t="str">
            <v>2019-09-30</v>
          </cell>
          <cell r="L109" t="str">
            <v>2019-09-30</v>
          </cell>
          <cell r="M109" t="str">
            <v>使用中</v>
          </cell>
          <cell r="N109" t="str">
            <v>张俊杰</v>
          </cell>
          <cell r="O109" t="str">
            <v>2018133</v>
          </cell>
          <cell r="P109" t="str">
            <v>食品环境楼各一件</v>
          </cell>
        </row>
        <row r="110">
          <cell r="D110" t="str">
            <v>20183143</v>
          </cell>
          <cell r="E110" t="str">
            <v>KONE3000小机房乘客电梯</v>
          </cell>
          <cell r="F110" t="str">
            <v>MiniSpace/PT21/16-19</v>
          </cell>
          <cell r="G110" t="str">
            <v>347,500.00</v>
          </cell>
          <cell r="H110" t="str">
            <v>1</v>
          </cell>
          <cell r="I110" t="str">
            <v>347,500.00</v>
          </cell>
          <cell r="J110" t="str">
            <v>2013-04-25</v>
          </cell>
          <cell r="K110" t="str">
            <v>2019-09-30</v>
          </cell>
          <cell r="L110" t="str">
            <v>2019-09-30</v>
          </cell>
          <cell r="M110" t="str">
            <v>使用中</v>
          </cell>
          <cell r="N110" t="str">
            <v>张俊杰</v>
          </cell>
          <cell r="O110" t="str">
            <v>2018133</v>
          </cell>
          <cell r="P110" t="str">
            <v>食品环境楼各一件</v>
          </cell>
        </row>
        <row r="111">
          <cell r="D111" t="str">
            <v>2019002915</v>
          </cell>
          <cell r="E111" t="str">
            <v>脉冲场电泳</v>
          </cell>
          <cell r="F111" t="str">
            <v>BIO-RADCHEF MAPPER XA</v>
          </cell>
          <cell r="G111" t="str">
            <v>320,000.00</v>
          </cell>
          <cell r="H111" t="str">
            <v>1</v>
          </cell>
          <cell r="I111" t="str">
            <v>320,000.00</v>
          </cell>
          <cell r="J111" t="str">
            <v>2019-09-30</v>
          </cell>
          <cell r="K111" t="str">
            <v>2019-11-30</v>
          </cell>
          <cell r="L111" t="str">
            <v>2019-11-30</v>
          </cell>
          <cell r="M111" t="str">
            <v>使用中</v>
          </cell>
          <cell r="N111" t="str">
            <v>曲道峰</v>
          </cell>
          <cell r="O111" t="str">
            <v>1110132</v>
          </cell>
          <cell r="P111" t="str">
            <v>食品学院326</v>
          </cell>
        </row>
        <row r="112">
          <cell r="D112" t="str">
            <v>2019013895</v>
          </cell>
          <cell r="E112" t="str">
            <v>制备型液相色谱仪</v>
          </cell>
          <cell r="F112" t="str">
            <v>PREP 150 进口</v>
          </cell>
          <cell r="G112" t="str">
            <v>648,000.00</v>
          </cell>
          <cell r="H112" t="str">
            <v>1</v>
          </cell>
          <cell r="I112" t="str">
            <v>648,000.00</v>
          </cell>
          <cell r="J112" t="str">
            <v>2019-10-29</v>
          </cell>
          <cell r="K112" t="str">
            <v>2019-11-30</v>
          </cell>
          <cell r="L112" t="str">
            <v>2019-11-30</v>
          </cell>
          <cell r="M112" t="str">
            <v>使用中</v>
          </cell>
          <cell r="N112" t="str">
            <v>郦萍</v>
          </cell>
          <cell r="O112" t="str">
            <v>1110165</v>
          </cell>
          <cell r="P112" t="str">
            <v>下212</v>
          </cell>
        </row>
        <row r="113">
          <cell r="D113" t="str">
            <v>2019013896</v>
          </cell>
          <cell r="E113" t="str">
            <v>蛋白纯化仪</v>
          </cell>
          <cell r="F113" t="str">
            <v>AKTA PURE 进口</v>
          </cell>
          <cell r="G113" t="str">
            <v>554,000.00</v>
          </cell>
          <cell r="H113" t="str">
            <v>1</v>
          </cell>
          <cell r="I113" t="str">
            <v>554,000.00</v>
          </cell>
          <cell r="J113" t="str">
            <v>2019-10-29</v>
          </cell>
          <cell r="K113" t="str">
            <v>2019-11-30</v>
          </cell>
          <cell r="L113" t="str">
            <v>2019-11-30</v>
          </cell>
          <cell r="M113" t="str">
            <v>使用中</v>
          </cell>
          <cell r="N113" t="str">
            <v>郦萍</v>
          </cell>
          <cell r="O113" t="str">
            <v>1110165</v>
          </cell>
          <cell r="P113" t="str">
            <v>下212</v>
          </cell>
        </row>
        <row r="114">
          <cell r="D114" t="str">
            <v>2019022555</v>
          </cell>
          <cell r="E114" t="str">
            <v>显微共焦光谱测试系统</v>
          </cell>
          <cell r="F114" t="str">
            <v>赛默飞、DXR2XI</v>
          </cell>
          <cell r="G114" t="str">
            <v>1,490,000.00</v>
          </cell>
          <cell r="H114" t="str">
            <v>1</v>
          </cell>
          <cell r="I114" t="str">
            <v>1,490,000.00</v>
          </cell>
          <cell r="J114" t="str">
            <v>2019-11-04</v>
          </cell>
          <cell r="K114" t="str">
            <v>2019-11-30</v>
          </cell>
          <cell r="L114" t="str">
            <v>2019-11-30</v>
          </cell>
          <cell r="M114" t="str">
            <v>使用中</v>
          </cell>
          <cell r="N114" t="str">
            <v>周亚</v>
          </cell>
          <cell r="O114" t="str">
            <v>2020160</v>
          </cell>
          <cell r="P114" t="str">
            <v xml:space="preserve">浙江工商大学教工路校区2号实验楼3楼 </v>
          </cell>
        </row>
        <row r="115">
          <cell r="D115" t="str">
            <v>2019028396</v>
          </cell>
          <cell r="E115" t="str">
            <v>超微滤系统</v>
          </cell>
          <cell r="F115" t="str">
            <v>MILLIPORE 、COGENT R M1</v>
          </cell>
          <cell r="G115" t="str">
            <v>379,983.00</v>
          </cell>
          <cell r="H115" t="str">
            <v>1</v>
          </cell>
          <cell r="I115" t="str">
            <v>379,983.00</v>
          </cell>
          <cell r="J115" t="str">
            <v>2019-11-08</v>
          </cell>
          <cell r="K115" t="str">
            <v>2019-11-30</v>
          </cell>
          <cell r="L115" t="str">
            <v>2019-11-30</v>
          </cell>
          <cell r="M115" t="str">
            <v>使用中</v>
          </cell>
          <cell r="N115" t="str">
            <v>叶婧</v>
          </cell>
          <cell r="O115" t="str">
            <v>1110101</v>
          </cell>
          <cell r="P115" t="str">
            <v>教工路149号2号实验楼</v>
          </cell>
        </row>
        <row r="116">
          <cell r="D116" t="str">
            <v>2019028397</v>
          </cell>
          <cell r="E116" t="str">
            <v>小型喷雾干燥仪</v>
          </cell>
          <cell r="F116" t="str">
            <v>瑞士BUCHI、B-290</v>
          </cell>
          <cell r="G116" t="str">
            <v>326,508.00</v>
          </cell>
          <cell r="H116" t="str">
            <v>1</v>
          </cell>
          <cell r="I116" t="str">
            <v>326,508.00</v>
          </cell>
          <cell r="J116" t="str">
            <v>2019-11-08</v>
          </cell>
          <cell r="K116" t="str">
            <v>2019-11-30</v>
          </cell>
          <cell r="L116" t="str">
            <v>2019-11-30</v>
          </cell>
          <cell r="M116" t="str">
            <v>使用中</v>
          </cell>
          <cell r="N116" t="str">
            <v>张益奇</v>
          </cell>
          <cell r="O116" t="str">
            <v>1290013</v>
          </cell>
          <cell r="P116" t="str">
            <v>教工路149号2号实验楼</v>
          </cell>
        </row>
        <row r="117">
          <cell r="D117" t="str">
            <v>2019028399</v>
          </cell>
          <cell r="E117" t="str">
            <v>逆流色谱仪</v>
          </cell>
          <cell r="F117" t="str">
            <v>上海同田、TBE-300C</v>
          </cell>
          <cell r="G117" t="str">
            <v>360,000.00</v>
          </cell>
          <cell r="H117" t="str">
            <v>1</v>
          </cell>
          <cell r="I117" t="str">
            <v>360,000.00</v>
          </cell>
          <cell r="J117" t="str">
            <v>2019-11-08</v>
          </cell>
          <cell r="K117" t="str">
            <v>2019-11-30</v>
          </cell>
          <cell r="L117" t="str">
            <v>2019-11-30</v>
          </cell>
          <cell r="M117" t="str">
            <v>使用中</v>
          </cell>
          <cell r="N117" t="str">
            <v>叶婧</v>
          </cell>
          <cell r="O117" t="str">
            <v>1110101</v>
          </cell>
          <cell r="P117" t="str">
            <v>教工路149号2号实验楼</v>
          </cell>
        </row>
        <row r="118">
          <cell r="D118" t="str">
            <v>2019028406</v>
          </cell>
          <cell r="E118" t="str">
            <v>动态光散射仪</v>
          </cell>
          <cell r="F118" t="str">
            <v>安东帕、LITESIZER 500</v>
          </cell>
          <cell r="G118" t="str">
            <v>352,800.00</v>
          </cell>
          <cell r="H118" t="str">
            <v>1</v>
          </cell>
          <cell r="I118" t="str">
            <v>352,800.00</v>
          </cell>
          <cell r="J118" t="str">
            <v>2019-11-08</v>
          </cell>
          <cell r="K118" t="str">
            <v>2019-11-30</v>
          </cell>
          <cell r="L118" t="str">
            <v>2019-11-30</v>
          </cell>
          <cell r="M118" t="str">
            <v>使用中</v>
          </cell>
          <cell r="N118" t="str">
            <v>章悦</v>
          </cell>
          <cell r="O118" t="str">
            <v>2018119</v>
          </cell>
          <cell r="P118" t="str">
            <v>教工路协同创新208</v>
          </cell>
        </row>
        <row r="119">
          <cell r="D119" t="str">
            <v>2019036302</v>
          </cell>
          <cell r="E119" t="str">
            <v>上网行为管理系统</v>
          </cell>
          <cell r="F119" t="str">
            <v>深信服AC-1000-L444。带宽性能25G，支持用户数100000； 硬件指</v>
          </cell>
          <cell r="G119" t="str">
            <v>359,000.00</v>
          </cell>
          <cell r="H119" t="str">
            <v>1</v>
          </cell>
          <cell r="I119" t="str">
            <v>359,000.00</v>
          </cell>
          <cell r="J119" t="str">
            <v>2019-12-06</v>
          </cell>
          <cell r="K119" t="str">
            <v>2019-12-19</v>
          </cell>
          <cell r="L119" t="str">
            <v>2019-12-19</v>
          </cell>
          <cell r="M119" t="str">
            <v>使用中</v>
          </cell>
          <cell r="N119" t="str">
            <v>姜国新</v>
          </cell>
          <cell r="O119" t="str">
            <v>4040020</v>
          </cell>
          <cell r="P119" t="str">
            <v>网络中心</v>
          </cell>
        </row>
        <row r="120">
          <cell r="D120" t="str">
            <v>2019038880</v>
          </cell>
          <cell r="E120" t="str">
            <v>流变仪</v>
          </cell>
          <cell r="F120" t="str">
            <v>ANTON PAAR、 MCR302</v>
          </cell>
          <cell r="G120" t="str">
            <v>550,000.00</v>
          </cell>
          <cell r="H120" t="str">
            <v>1</v>
          </cell>
          <cell r="I120" t="str">
            <v>550,000.00</v>
          </cell>
          <cell r="J120" t="str">
            <v>2019-12-12</v>
          </cell>
          <cell r="K120" t="str">
            <v>2019-12-19</v>
          </cell>
          <cell r="L120" t="str">
            <v>2019-12-19</v>
          </cell>
          <cell r="M120" t="str">
            <v>使用中</v>
          </cell>
          <cell r="N120" t="str">
            <v>章悦</v>
          </cell>
          <cell r="O120" t="str">
            <v>2018119</v>
          </cell>
          <cell r="P120" t="str">
            <v>教工路协同创新208</v>
          </cell>
        </row>
        <row r="121">
          <cell r="D121" t="str">
            <v>2019038881</v>
          </cell>
          <cell r="E121" t="str">
            <v>粉末X射线衍射仪</v>
          </cell>
          <cell r="F121" t="str">
            <v>株式会社理学、MINI FLEX600</v>
          </cell>
          <cell r="G121" t="str">
            <v>555,000.00</v>
          </cell>
          <cell r="H121" t="str">
            <v>1</v>
          </cell>
          <cell r="I121" t="str">
            <v>555,000.00</v>
          </cell>
          <cell r="J121" t="str">
            <v>2019-12-12</v>
          </cell>
          <cell r="K121" t="str">
            <v>2019-12-19</v>
          </cell>
          <cell r="L121" t="str">
            <v>2019-12-19</v>
          </cell>
          <cell r="M121" t="str">
            <v>使用中</v>
          </cell>
          <cell r="N121" t="str">
            <v>章悦</v>
          </cell>
          <cell r="O121" t="str">
            <v>2018119</v>
          </cell>
          <cell r="P121" t="str">
            <v>教工路协同创新208</v>
          </cell>
        </row>
        <row r="122">
          <cell r="D122" t="str">
            <v>2019038882</v>
          </cell>
          <cell r="E122" t="str">
            <v>等温微量热仪</v>
          </cell>
          <cell r="F122" t="str">
            <v>TA、 TAM IV</v>
          </cell>
          <cell r="G122" t="str">
            <v>1,198,500.00</v>
          </cell>
          <cell r="H122" t="str">
            <v>1</v>
          </cell>
          <cell r="I122" t="str">
            <v>1,198,500.00</v>
          </cell>
          <cell r="J122" t="str">
            <v>2019-12-12</v>
          </cell>
          <cell r="K122" t="str">
            <v>2019-12-19</v>
          </cell>
          <cell r="L122" t="str">
            <v>2019-12-19</v>
          </cell>
          <cell r="M122" t="str">
            <v>使用中</v>
          </cell>
          <cell r="N122" t="str">
            <v>章悦</v>
          </cell>
          <cell r="O122" t="str">
            <v>2018119</v>
          </cell>
          <cell r="P122" t="str">
            <v>教工路211</v>
          </cell>
        </row>
        <row r="123">
          <cell r="D123">
            <v>2019038883</v>
          </cell>
          <cell r="E123" t="str">
            <v>石英晶体微天平（进口）</v>
          </cell>
          <cell r="F123" t="str">
            <v>瑞典biolin、q-sense explorer</v>
          </cell>
          <cell r="G123" t="str">
            <v>548,200.00</v>
          </cell>
          <cell r="H123" t="str">
            <v>1</v>
          </cell>
          <cell r="I123" t="str">
            <v>548,200.00</v>
          </cell>
          <cell r="J123" t="str">
            <v>2017-09-02</v>
          </cell>
          <cell r="K123" t="str">
            <v>2020-07-01</v>
          </cell>
          <cell r="L123" t="str">
            <v>2020-07-01</v>
          </cell>
          <cell r="M123" t="str">
            <v>使用中</v>
          </cell>
          <cell r="N123" t="str">
            <v>胡小雪</v>
          </cell>
          <cell r="O123" t="str">
            <v>2018064</v>
          </cell>
          <cell r="P123" t="str">
            <v>食品楼339</v>
          </cell>
        </row>
        <row r="124">
          <cell r="D124" t="str">
            <v>2019039330</v>
          </cell>
          <cell r="E124" t="str">
            <v>显示屏屏体</v>
          </cell>
          <cell r="F124" t="str">
            <v>C0401-P8mm</v>
          </cell>
          <cell r="G124" t="str">
            <v>371,235.91</v>
          </cell>
          <cell r="H124" t="str">
            <v>1</v>
          </cell>
          <cell r="I124" t="str">
            <v>371,235.91</v>
          </cell>
          <cell r="J124" t="str">
            <v>2013-04-23</v>
          </cell>
          <cell r="K124" t="str">
            <v>2020-11-24</v>
          </cell>
          <cell r="L124" t="str">
            <v>2020-11-24</v>
          </cell>
          <cell r="M124" t="str">
            <v>使用中</v>
          </cell>
          <cell r="N124" t="str">
            <v>何璐琳</v>
          </cell>
          <cell r="O124" t="str">
            <v>1160077</v>
          </cell>
          <cell r="P124" t="str">
            <v>体育工作部</v>
          </cell>
        </row>
        <row r="125">
          <cell r="D125" t="str">
            <v>2019044864</v>
          </cell>
          <cell r="E125" t="str">
            <v>水冷螺杆式冷水机组（含odbus/BACnet）</v>
          </cell>
          <cell r="F125" t="str">
            <v>30XW1402</v>
          </cell>
          <cell r="G125" t="str">
            <v>737,649.83</v>
          </cell>
          <cell r="H125" t="str">
            <v>1</v>
          </cell>
          <cell r="I125" t="str">
            <v>737,649.83</v>
          </cell>
          <cell r="J125" t="str">
            <v>2013-04-23</v>
          </cell>
          <cell r="K125" t="str">
            <v>2020-11-24</v>
          </cell>
          <cell r="L125" t="str">
            <v>2020-11-24</v>
          </cell>
          <cell r="M125" t="str">
            <v>使用中</v>
          </cell>
          <cell r="N125" t="str">
            <v>张俊杰</v>
          </cell>
          <cell r="O125" t="str">
            <v>2018133</v>
          </cell>
          <cell r="P125" t="str">
            <v xml:space="preserve"> 文体中心</v>
          </cell>
        </row>
        <row r="126">
          <cell r="D126" t="str">
            <v>2019044865</v>
          </cell>
          <cell r="E126" t="str">
            <v>水冷螺杆式冷水机组（含odbus/BACnet）</v>
          </cell>
          <cell r="F126" t="str">
            <v>30XW1402</v>
          </cell>
          <cell r="G126" t="str">
            <v>737,649.83</v>
          </cell>
          <cell r="H126" t="str">
            <v>1</v>
          </cell>
          <cell r="I126" t="str">
            <v>737,649.83</v>
          </cell>
          <cell r="J126" t="str">
            <v>2013-04-23</v>
          </cell>
          <cell r="K126" t="str">
            <v>2020-11-24</v>
          </cell>
          <cell r="L126" t="str">
            <v>2020-11-24</v>
          </cell>
          <cell r="M126" t="str">
            <v>使用中</v>
          </cell>
          <cell r="N126" t="str">
            <v>张俊杰</v>
          </cell>
          <cell r="O126" t="str">
            <v>2018133</v>
          </cell>
          <cell r="P126" t="str">
            <v xml:space="preserve"> 文体中心</v>
          </cell>
        </row>
        <row r="127">
          <cell r="D127" t="str">
            <v>20192407</v>
          </cell>
          <cell r="E127" t="str">
            <v>蛋白纯化仪</v>
          </cell>
          <cell r="F127" t="str">
            <v>ge,akta tm pure 25 m1</v>
          </cell>
          <cell r="G127" t="str">
            <v>534,300.00</v>
          </cell>
          <cell r="H127" t="str">
            <v>1</v>
          </cell>
          <cell r="I127" t="str">
            <v>534,300.00</v>
          </cell>
          <cell r="J127" t="str">
            <v>2019-06-17</v>
          </cell>
          <cell r="K127" t="str">
            <v>2019-06-28</v>
          </cell>
          <cell r="L127" t="str">
            <v>2019-06-28</v>
          </cell>
          <cell r="M127" t="str">
            <v>使用中</v>
          </cell>
          <cell r="N127" t="str">
            <v>傅玲琳</v>
          </cell>
          <cell r="O127" t="str">
            <v>1110102</v>
          </cell>
          <cell r="P127" t="str">
            <v>下424</v>
          </cell>
        </row>
        <row r="128">
          <cell r="D128" t="str">
            <v>20192426</v>
          </cell>
          <cell r="E128" t="str">
            <v>红外光谱-拉曼光谱分析仪</v>
          </cell>
          <cell r="F128" t="str">
            <v>美国赛默飞IS 50</v>
          </cell>
          <cell r="G128" t="str">
            <v>949,000.00</v>
          </cell>
          <cell r="H128" t="str">
            <v>1</v>
          </cell>
          <cell r="I128" t="str">
            <v>949,000.00</v>
          </cell>
          <cell r="J128" t="str">
            <v>2019-06-18</v>
          </cell>
          <cell r="K128" t="str">
            <v>2019-06-28</v>
          </cell>
          <cell r="L128" t="str">
            <v>2019-06-28</v>
          </cell>
          <cell r="M128" t="str">
            <v>使用中</v>
          </cell>
          <cell r="N128" t="str">
            <v>陈忠秀</v>
          </cell>
          <cell r="O128" t="str">
            <v>1110088</v>
          </cell>
          <cell r="P128" t="str">
            <v>下318</v>
          </cell>
        </row>
        <row r="129">
          <cell r="D129" t="str">
            <v>20192498</v>
          </cell>
          <cell r="E129" t="str">
            <v>动态轴向压缩制备DAC</v>
          </cell>
          <cell r="F129" t="str">
            <v>博纳艾杰尔、FL-H1000G</v>
          </cell>
          <cell r="G129" t="str">
            <v>535,000.00</v>
          </cell>
          <cell r="H129" t="str">
            <v>1</v>
          </cell>
          <cell r="I129" t="str">
            <v>535,000.00</v>
          </cell>
          <cell r="J129" t="str">
            <v>2019-06-25</v>
          </cell>
          <cell r="K129" t="str">
            <v>2019-06-28</v>
          </cell>
          <cell r="L129" t="str">
            <v>2019-06-28</v>
          </cell>
          <cell r="M129" t="str">
            <v>使用中</v>
          </cell>
          <cell r="N129" t="str">
            <v>叶婧</v>
          </cell>
          <cell r="O129" t="str">
            <v>1110101</v>
          </cell>
          <cell r="P129" t="str">
            <v>教工路2号实验楼101</v>
          </cell>
        </row>
        <row r="130">
          <cell r="D130" t="str">
            <v>20192500</v>
          </cell>
          <cell r="E130" t="str">
            <v>分子蒸馏</v>
          </cell>
          <cell r="F130" t="str">
            <v>UIC、KDL5</v>
          </cell>
          <cell r="G130" t="str">
            <v>439,000.00</v>
          </cell>
          <cell r="H130" t="str">
            <v>1</v>
          </cell>
          <cell r="I130" t="str">
            <v>439,000.00</v>
          </cell>
          <cell r="J130" t="str">
            <v>2019-06-25</v>
          </cell>
          <cell r="K130" t="str">
            <v>2019-06-28</v>
          </cell>
          <cell r="L130" t="str">
            <v>2019-06-28</v>
          </cell>
          <cell r="M130" t="str">
            <v>使用中</v>
          </cell>
          <cell r="N130" t="str">
            <v>叶婧</v>
          </cell>
          <cell r="O130" t="str">
            <v>1110101</v>
          </cell>
          <cell r="P130" t="str">
            <v>海洋食品研究院</v>
          </cell>
        </row>
        <row r="131">
          <cell r="D131" t="str">
            <v>2020000165</v>
          </cell>
          <cell r="E131" t="str">
            <v>拼接屏</v>
          </cell>
          <cell r="F131" t="str">
            <v>宇视MW5255-S5-U</v>
          </cell>
          <cell r="G131" t="str">
            <v>300,000.00</v>
          </cell>
          <cell r="H131" t="str">
            <v>1</v>
          </cell>
          <cell r="I131" t="str">
            <v>300,000.00</v>
          </cell>
          <cell r="J131" t="str">
            <v>2020-05-12</v>
          </cell>
          <cell r="K131" t="str">
            <v>2020-05-29</v>
          </cell>
          <cell r="L131" t="str">
            <v>2020-05-29</v>
          </cell>
          <cell r="M131" t="str">
            <v>使用中</v>
          </cell>
          <cell r="N131" t="str">
            <v>陈缘</v>
          </cell>
          <cell r="O131" t="str">
            <v>1050052</v>
          </cell>
          <cell r="P131"/>
        </row>
        <row r="132">
          <cell r="D132">
            <v>2020000806</v>
          </cell>
          <cell r="E132" t="str">
            <v>反应动力学停流光谱分析仪</v>
          </cell>
          <cell r="F132" t="str">
            <v>应用光物理（APPLIED PHOTOPHYSICS）SX 20</v>
          </cell>
          <cell r="G132" t="str">
            <v>645,800.00</v>
          </cell>
          <cell r="H132" t="str">
            <v>1</v>
          </cell>
          <cell r="I132" t="str">
            <v>645,800.00</v>
          </cell>
          <cell r="J132" t="str">
            <v>2020-06-02</v>
          </cell>
          <cell r="K132" t="str">
            <v>2020-06-30</v>
          </cell>
          <cell r="L132" t="str">
            <v>2020-06-30</v>
          </cell>
          <cell r="M132" t="str">
            <v>使用中</v>
          </cell>
          <cell r="N132" t="str">
            <v>陈忠秀</v>
          </cell>
          <cell r="O132" t="str">
            <v>1110088</v>
          </cell>
          <cell r="P132" t="str">
            <v>食品学院下沙校区318</v>
          </cell>
        </row>
        <row r="133">
          <cell r="D133" t="str">
            <v>2020000808</v>
          </cell>
          <cell r="E133" t="str">
            <v>学生寝室楼层标准电表箱及电表改造</v>
          </cell>
          <cell r="F133" t="str">
            <v>包括钱江湾生活区21-46号楼、总计26幢楼，共计180层。</v>
          </cell>
          <cell r="G133" t="str">
            <v>1,753,294.00</v>
          </cell>
          <cell r="H133" t="str">
            <v>1</v>
          </cell>
          <cell r="I133" t="str">
            <v>1,753,294.00</v>
          </cell>
          <cell r="J133" t="str">
            <v>2020-06-02</v>
          </cell>
          <cell r="K133" t="str">
            <v>2020-06-30</v>
          </cell>
          <cell r="L133" t="str">
            <v>2020-06-30</v>
          </cell>
          <cell r="M133" t="str">
            <v>使用中</v>
          </cell>
          <cell r="N133" t="str">
            <v>张俊杰</v>
          </cell>
          <cell r="O133" t="str">
            <v>2018133</v>
          </cell>
          <cell r="P133" t="str">
            <v>后勤包括钱江湾生活区21-46号楼（祝永祥/王晨曦共用）</v>
          </cell>
        </row>
        <row r="134">
          <cell r="D134" t="str">
            <v>2020001022</v>
          </cell>
          <cell r="E134" t="str">
            <v>一体化LED显示终端</v>
          </cell>
          <cell r="F134" t="str">
            <v>MAXHUB LM220MP25</v>
          </cell>
          <cell r="G134" t="str">
            <v>388,000.00</v>
          </cell>
          <cell r="H134" t="str">
            <v>1</v>
          </cell>
          <cell r="I134" t="str">
            <v>388,000.00</v>
          </cell>
          <cell r="J134" t="str">
            <v>2020-06-05</v>
          </cell>
          <cell r="K134" t="str">
            <v>2020-06-30</v>
          </cell>
          <cell r="L134" t="str">
            <v>2020-06-30</v>
          </cell>
          <cell r="M134" t="str">
            <v>使用中</v>
          </cell>
          <cell r="N134" t="str">
            <v>潘杨</v>
          </cell>
          <cell r="O134" t="str">
            <v>3130040</v>
          </cell>
          <cell r="P134" t="str">
            <v xml:space="preserve">国际会议中心1楼 </v>
          </cell>
        </row>
        <row r="135">
          <cell r="D135">
            <v>2020001135</v>
          </cell>
          <cell r="E135" t="str">
            <v>激光共聚焦</v>
          </cell>
          <cell r="F135" t="str">
            <v>LEICA、 TCS SP8</v>
          </cell>
          <cell r="G135" t="str">
            <v>2,594,000.00</v>
          </cell>
          <cell r="H135" t="str">
            <v>1</v>
          </cell>
          <cell r="I135" t="str">
            <v>2,594,000.00</v>
          </cell>
          <cell r="J135" t="str">
            <v>2020-06-29</v>
          </cell>
          <cell r="K135" t="str">
            <v>2020-07-14</v>
          </cell>
          <cell r="L135" t="str">
            <v>2020-07-14</v>
          </cell>
          <cell r="M135" t="str">
            <v>使用中</v>
          </cell>
          <cell r="N135" t="str">
            <v>秦玉梅</v>
          </cell>
          <cell r="O135" t="str">
            <v>1110178</v>
          </cell>
          <cell r="P135" t="str">
            <v>教工路303</v>
          </cell>
        </row>
        <row r="136">
          <cell r="D136" t="str">
            <v>IN20000174</v>
          </cell>
          <cell r="E136" t="str">
            <v>客车</v>
          </cell>
          <cell r="F136" t="str">
            <v>ZK6906H5Y</v>
          </cell>
          <cell r="G136" t="str">
            <v>487,646.02</v>
          </cell>
          <cell r="H136" t="str">
            <v>1</v>
          </cell>
          <cell r="I136" t="str">
            <v>487,646.02</v>
          </cell>
          <cell r="J136" t="str">
            <v>2020-07-17</v>
          </cell>
          <cell r="K136" t="str">
            <v>2020-09-29</v>
          </cell>
          <cell r="L136" t="str">
            <v>2020-10-08</v>
          </cell>
          <cell r="M136" t="str">
            <v>使用中</v>
          </cell>
          <cell r="N136" t="str">
            <v>孙珠林</v>
          </cell>
          <cell r="O136" t="str">
            <v>5030045</v>
          </cell>
          <cell r="P136" t="str">
            <v>后勤车队</v>
          </cell>
        </row>
        <row r="137">
          <cell r="D137" t="str">
            <v>IN20001991</v>
          </cell>
          <cell r="E137" t="str">
            <v>数据中心存储</v>
          </cell>
          <cell r="F137" t="str">
            <v>Dell EMC UnityXT480</v>
          </cell>
          <cell r="G137" t="str">
            <v>443,000.00</v>
          </cell>
          <cell r="H137" t="str">
            <v>1</v>
          </cell>
          <cell r="I137" t="str">
            <v>443,000.00</v>
          </cell>
          <cell r="J137" t="str">
            <v>2020-11-01</v>
          </cell>
          <cell r="K137" t="str">
            <v>2020-11-08</v>
          </cell>
          <cell r="L137" t="str">
            <v>2020-11-08</v>
          </cell>
          <cell r="M137" t="str">
            <v>使用中</v>
          </cell>
          <cell r="N137" t="str">
            <v>姜国新</v>
          </cell>
          <cell r="O137" t="str">
            <v>4040020</v>
          </cell>
          <cell r="P137" t="str">
            <v>现教中心415机房A12柜</v>
          </cell>
        </row>
        <row r="138">
          <cell r="D138" t="str">
            <v>IN20002624</v>
          </cell>
          <cell r="E138" t="str">
            <v>激光粒度仪</v>
          </cell>
          <cell r="F138" t="str">
            <v>麦奇克/Sync</v>
          </cell>
          <cell r="G138" t="str">
            <v>477,500.00</v>
          </cell>
          <cell r="H138" t="str">
            <v>1</v>
          </cell>
          <cell r="I138" t="str">
            <v>477,500.00</v>
          </cell>
          <cell r="J138" t="str">
            <v>2020-11-05</v>
          </cell>
          <cell r="K138" t="str">
            <v>2020-11-11</v>
          </cell>
          <cell r="L138" t="str">
            <v>2020-12-22</v>
          </cell>
          <cell r="M138" t="str">
            <v>使用中</v>
          </cell>
          <cell r="N138" t="str">
            <v>章悦</v>
          </cell>
          <cell r="O138" t="str">
            <v>2018119</v>
          </cell>
          <cell r="P138" t="str">
            <v>教工路校区1号实验楼309</v>
          </cell>
        </row>
        <row r="139">
          <cell r="D139" t="str">
            <v>IN20002699</v>
          </cell>
          <cell r="E139" t="str">
            <v>电感耦合等离子体质谱仪</v>
          </cell>
          <cell r="F139" t="str">
            <v>赛默飞 iCAP RQ</v>
          </cell>
          <cell r="G139" t="str">
            <v>1,042,000.00</v>
          </cell>
          <cell r="H139" t="str">
            <v>1</v>
          </cell>
          <cell r="I139" t="str">
            <v>1,042,000.00</v>
          </cell>
          <cell r="J139" t="str">
            <v>2020-06-19</v>
          </cell>
          <cell r="K139" t="str">
            <v>2020-11-16</v>
          </cell>
          <cell r="L139" t="str">
            <v>2020-11-16</v>
          </cell>
          <cell r="M139" t="str">
            <v>使用中</v>
          </cell>
          <cell r="N139" t="str">
            <v>朱红娜</v>
          </cell>
          <cell r="O139" t="str">
            <v>2020114</v>
          </cell>
          <cell r="P139" t="str">
            <v>逸夫楼214</v>
          </cell>
        </row>
        <row r="140">
          <cell r="D140" t="str">
            <v>IN20002700</v>
          </cell>
          <cell r="E140" t="str">
            <v>快速溶剂萃取仪</v>
          </cell>
          <cell r="F140" t="str">
            <v>美国赛默飞 ASE 350</v>
          </cell>
          <cell r="G140" t="str">
            <v>540,000.00</v>
          </cell>
          <cell r="H140" t="str">
            <v>1</v>
          </cell>
          <cell r="I140" t="str">
            <v>540,000.00</v>
          </cell>
          <cell r="J140" t="str">
            <v>2020-06-19</v>
          </cell>
          <cell r="K140" t="str">
            <v>2020-11-16</v>
          </cell>
          <cell r="L140" t="str">
            <v>2020-11-16</v>
          </cell>
          <cell r="M140" t="str">
            <v>使用中</v>
          </cell>
          <cell r="N140" t="str">
            <v>王晓青</v>
          </cell>
          <cell r="O140" t="str">
            <v>1260103</v>
          </cell>
          <cell r="P140" t="str">
            <v>逸夫楼209室</v>
          </cell>
        </row>
        <row r="141">
          <cell r="D141" t="str">
            <v>IN20002759</v>
          </cell>
          <cell r="E141" t="str">
            <v>气相色谱气质联用仪</v>
          </cell>
          <cell r="F141" t="str">
            <v>美国安捷伦8890-5977B</v>
          </cell>
          <cell r="G141" t="str">
            <v>837,100.00</v>
          </cell>
          <cell r="H141" t="str">
            <v>1</v>
          </cell>
          <cell r="I141" t="str">
            <v>837,100.00</v>
          </cell>
          <cell r="J141" t="str">
            <v>2020-07-07</v>
          </cell>
          <cell r="K141" t="str">
            <v>2020-11-16</v>
          </cell>
          <cell r="L141" t="str">
            <v>2020-11-16</v>
          </cell>
          <cell r="M141" t="str">
            <v>使用中</v>
          </cell>
          <cell r="N141" t="str">
            <v>王晓青</v>
          </cell>
          <cell r="O141" t="str">
            <v>1260103</v>
          </cell>
          <cell r="P141" t="str">
            <v>逸夫楼206</v>
          </cell>
        </row>
        <row r="142">
          <cell r="D142" t="str">
            <v>IN20004391</v>
          </cell>
          <cell r="E142" t="str">
            <v>超快三维荧光光谱仪</v>
          </cell>
          <cell r="F142" t="str">
            <v>Horiba/Fluorolog-3</v>
          </cell>
          <cell r="G142" t="str">
            <v>1,501,000.00</v>
          </cell>
          <cell r="H142" t="str">
            <v>1</v>
          </cell>
          <cell r="I142" t="str">
            <v>1,501,000.00</v>
          </cell>
          <cell r="J142" t="str">
            <v>2020-11-02</v>
          </cell>
          <cell r="K142" t="str">
            <v>2020-12-03</v>
          </cell>
          <cell r="L142" t="str">
            <v>2020-12-31</v>
          </cell>
          <cell r="M142" t="str">
            <v>使用中</v>
          </cell>
          <cell r="N142" t="str">
            <v>崔欣</v>
          </cell>
          <cell r="O142" t="str">
            <v>2021053</v>
          </cell>
          <cell r="P142" t="str">
            <v>432</v>
          </cell>
        </row>
        <row r="143">
          <cell r="D143" t="str">
            <v>IN20005947</v>
          </cell>
          <cell r="E143" t="str">
            <v>Zeta电位粒径测定仪</v>
          </cell>
          <cell r="F143" t="str">
            <v>马尔文帕纳科、Zetasizer Nano ZSE</v>
          </cell>
          <cell r="G143" t="str">
            <v>385,000.00</v>
          </cell>
          <cell r="H143" t="str">
            <v>1</v>
          </cell>
          <cell r="I143" t="str">
            <v>385,000.00</v>
          </cell>
          <cell r="J143" t="str">
            <v>2020-10-10</v>
          </cell>
          <cell r="K143" t="str">
            <v>2020-12-07</v>
          </cell>
          <cell r="L143" t="str">
            <v>2020-12-07</v>
          </cell>
          <cell r="M143" t="str">
            <v>使用中</v>
          </cell>
          <cell r="N143" t="str">
            <v>傅玲琳</v>
          </cell>
          <cell r="O143" t="str">
            <v>1110102</v>
          </cell>
          <cell r="P143" t="str">
            <v>下沙食品楼435</v>
          </cell>
        </row>
        <row r="144">
          <cell r="D144" t="str">
            <v>IN20005948</v>
          </cell>
          <cell r="E144" t="str">
            <v>全自动生长曲线分析仪</v>
          </cell>
          <cell r="F144" t="str">
            <v>Bioscreen、Bioscreen C°pro</v>
          </cell>
          <cell r="G144" t="str">
            <v>345,000.00</v>
          </cell>
          <cell r="H144" t="str">
            <v>1</v>
          </cell>
          <cell r="I144" t="str">
            <v>345,000.00</v>
          </cell>
          <cell r="J144" t="str">
            <v>2020-09-28</v>
          </cell>
          <cell r="K144" t="str">
            <v>2020-12-07</v>
          </cell>
          <cell r="L144" t="str">
            <v>2020-12-07</v>
          </cell>
          <cell r="M144" t="str">
            <v>使用中</v>
          </cell>
          <cell r="N144" t="str">
            <v>傅玲琳</v>
          </cell>
          <cell r="O144" t="str">
            <v>1110102</v>
          </cell>
          <cell r="P144" t="str">
            <v>下沙食品楼424</v>
          </cell>
        </row>
        <row r="145">
          <cell r="D145" t="str">
            <v>IN20005950</v>
          </cell>
          <cell r="E145" t="str">
            <v>液相色谱仪</v>
          </cell>
          <cell r="F145" t="str">
            <v>沃特世、e2695 Alliance</v>
          </cell>
          <cell r="G145" t="str">
            <v>537,500.00</v>
          </cell>
          <cell r="H145" t="str">
            <v>1</v>
          </cell>
          <cell r="I145" t="str">
            <v>537,500.00</v>
          </cell>
          <cell r="J145" t="str">
            <v>2020-10-21</v>
          </cell>
          <cell r="K145" t="str">
            <v>2020-12-07</v>
          </cell>
          <cell r="L145" t="str">
            <v>2020-12-31</v>
          </cell>
          <cell r="M145" t="str">
            <v>使用中</v>
          </cell>
          <cell r="N145" t="str">
            <v>傅玲琳</v>
          </cell>
          <cell r="O145" t="str">
            <v>1110102</v>
          </cell>
          <cell r="P145" t="str">
            <v>下沙食品楼432</v>
          </cell>
        </row>
        <row r="146">
          <cell r="D146" t="str">
            <v>IN20006509</v>
          </cell>
          <cell r="E146" t="str">
            <v>原子吸收光谱仪</v>
          </cell>
          <cell r="F146" t="str">
            <v>赛默飞iCE 3500</v>
          </cell>
          <cell r="G146" t="str">
            <v>418,000.00</v>
          </cell>
          <cell r="H146" t="str">
            <v>1</v>
          </cell>
          <cell r="I146" t="str">
            <v>418,000.00</v>
          </cell>
          <cell r="J146" t="str">
            <v>2020-11-24</v>
          </cell>
          <cell r="K146" t="str">
            <v>2020-12-09</v>
          </cell>
          <cell r="L146" t="str">
            <v>2020-12-09</v>
          </cell>
          <cell r="M146" t="str">
            <v>使用中</v>
          </cell>
          <cell r="N146" t="str">
            <v>龙於洋</v>
          </cell>
          <cell r="O146" t="str">
            <v>1260071</v>
          </cell>
          <cell r="P146" t="str">
            <v>教工路2502</v>
          </cell>
        </row>
        <row r="147">
          <cell r="D147" t="str">
            <v>IN20007366</v>
          </cell>
          <cell r="E147" t="str">
            <v>同步热分析仪</v>
          </cell>
          <cell r="F147" t="str">
            <v>TA SDT650</v>
          </cell>
          <cell r="G147" t="str">
            <v>309,500.00</v>
          </cell>
          <cell r="H147" t="str">
            <v>1</v>
          </cell>
          <cell r="I147" t="str">
            <v>309,500.00</v>
          </cell>
          <cell r="J147" t="str">
            <v>2020-11-12</v>
          </cell>
          <cell r="K147" t="str">
            <v>2020-12-10</v>
          </cell>
          <cell r="L147" t="str">
            <v>2020-12-20</v>
          </cell>
          <cell r="M147" t="str">
            <v>使用中</v>
          </cell>
          <cell r="N147" t="str">
            <v>徐颖峰</v>
          </cell>
          <cell r="O147" t="str">
            <v>1260100</v>
          </cell>
          <cell r="P147" t="str">
            <v>教工路2515；与龙淤洋共用</v>
          </cell>
        </row>
        <row r="148">
          <cell r="D148" t="str">
            <v>IN20007593</v>
          </cell>
          <cell r="E148" t="str">
            <v>VR眼动仪</v>
          </cell>
          <cell r="F148" t="str">
            <v>Tobii/Tobii Pro VR</v>
          </cell>
          <cell r="G148" t="str">
            <v>492,800.00</v>
          </cell>
          <cell r="H148" t="str">
            <v>1</v>
          </cell>
          <cell r="I148" t="str">
            <v>492,800.00</v>
          </cell>
          <cell r="J148" t="str">
            <v>2020-11-17</v>
          </cell>
          <cell r="K148" t="str">
            <v>2020-12-11</v>
          </cell>
          <cell r="L148" t="str">
            <v>2020-12-11</v>
          </cell>
          <cell r="M148" t="str">
            <v>使用中</v>
          </cell>
          <cell r="N148" t="str">
            <v>袁霄</v>
          </cell>
          <cell r="O148" t="str">
            <v>2010005</v>
          </cell>
          <cell r="P148" t="str">
            <v>现教中心419室</v>
          </cell>
        </row>
        <row r="149">
          <cell r="D149" t="str">
            <v>IN20009018</v>
          </cell>
          <cell r="E149" t="str">
            <v>聚焦单模微波合成仪</v>
          </cell>
          <cell r="F149" t="str">
            <v>CEM、Discovery  SP</v>
          </cell>
          <cell r="G149" t="str">
            <v>350,000.00</v>
          </cell>
          <cell r="H149" t="str">
            <v>1</v>
          </cell>
          <cell r="I149" t="str">
            <v>350,000.00</v>
          </cell>
          <cell r="J149" t="str">
            <v>2020-09-07</v>
          </cell>
          <cell r="K149" t="str">
            <v>2020-12-17</v>
          </cell>
          <cell r="L149" t="str">
            <v>2020-12-17</v>
          </cell>
          <cell r="M149" t="str">
            <v>使用中</v>
          </cell>
          <cell r="N149" t="str">
            <v>龙於洋</v>
          </cell>
          <cell r="O149" t="str">
            <v>1260071</v>
          </cell>
          <cell r="P149" t="str">
            <v>教工路2416</v>
          </cell>
        </row>
        <row r="150">
          <cell r="D150" t="str">
            <v>IN21000011</v>
          </cell>
          <cell r="E150" t="str">
            <v>多联发酵系统</v>
          </cell>
          <cell r="F150" t="str">
            <v>上海百仑/BLBIO-0.5GC-4</v>
          </cell>
          <cell r="G150" t="str">
            <v>399,000.00</v>
          </cell>
          <cell r="H150" t="str">
            <v>1</v>
          </cell>
          <cell r="I150" t="str">
            <v>399,000.00</v>
          </cell>
          <cell r="J150" t="str">
            <v>2020-11-06</v>
          </cell>
          <cell r="K150" t="str">
            <v>2021-01-04</v>
          </cell>
          <cell r="L150" t="str">
            <v>2021-03-01</v>
          </cell>
          <cell r="M150" t="str">
            <v>使用中</v>
          </cell>
          <cell r="N150" t="str">
            <v>朱炫</v>
          </cell>
          <cell r="O150" t="str">
            <v>1110158</v>
          </cell>
          <cell r="P150" t="str">
            <v>贝因美楼3楼323房间</v>
          </cell>
        </row>
        <row r="151">
          <cell r="D151" t="str">
            <v>IN21001023</v>
          </cell>
          <cell r="E151" t="str">
            <v>双工状螺旋式机组</v>
          </cell>
          <cell r="F151" t="str">
            <v>YSFZFZS55CMEO</v>
          </cell>
          <cell r="G151" t="str">
            <v>1,298,601.78</v>
          </cell>
          <cell r="H151" t="str">
            <v>1</v>
          </cell>
          <cell r="I151" t="str">
            <v>1,298,601.78</v>
          </cell>
          <cell r="J151" t="str">
            <v>2004-03-01</v>
          </cell>
          <cell r="K151" t="str">
            <v>2021-03-02</v>
          </cell>
          <cell r="L151" t="str">
            <v>2021-02-28</v>
          </cell>
          <cell r="M151" t="str">
            <v>使用中</v>
          </cell>
          <cell r="N151" t="str">
            <v>张俊杰</v>
          </cell>
          <cell r="O151" t="str">
            <v>2018133</v>
          </cell>
          <cell r="P151" t="str">
            <v>图书馆</v>
          </cell>
        </row>
        <row r="152">
          <cell r="D152" t="str">
            <v>IN21001024</v>
          </cell>
          <cell r="E152" t="str">
            <v>双工状螺旋式机组</v>
          </cell>
          <cell r="F152" t="str">
            <v>YSFZFZS55CMEO</v>
          </cell>
          <cell r="G152" t="str">
            <v>1,298,601.78</v>
          </cell>
          <cell r="H152" t="str">
            <v>1</v>
          </cell>
          <cell r="I152" t="str">
            <v>1,298,601.78</v>
          </cell>
          <cell r="J152" t="str">
            <v>2004-03-01</v>
          </cell>
          <cell r="K152" t="str">
            <v>2021-03-02</v>
          </cell>
          <cell r="L152" t="str">
            <v>2021-02-28</v>
          </cell>
          <cell r="M152" t="str">
            <v>使用中</v>
          </cell>
          <cell r="N152" t="str">
            <v>张俊杰</v>
          </cell>
          <cell r="O152" t="str">
            <v>2018133</v>
          </cell>
          <cell r="P152" t="str">
            <v>图书馆</v>
          </cell>
        </row>
        <row r="153">
          <cell r="D153" t="str">
            <v>IN21001025</v>
          </cell>
          <cell r="E153" t="str">
            <v>双工状螺旋式机组</v>
          </cell>
          <cell r="F153" t="str">
            <v>YSFZFZS55CMEO</v>
          </cell>
          <cell r="G153" t="str">
            <v>1,298,601.78</v>
          </cell>
          <cell r="H153" t="str">
            <v>1</v>
          </cell>
          <cell r="I153" t="str">
            <v>1,298,601.78</v>
          </cell>
          <cell r="J153" t="str">
            <v>2004-03-01</v>
          </cell>
          <cell r="K153" t="str">
            <v>2021-03-02</v>
          </cell>
          <cell r="L153" t="str">
            <v>2021-02-28</v>
          </cell>
          <cell r="M153" t="str">
            <v>使用中</v>
          </cell>
          <cell r="N153" t="str">
            <v>张俊杰</v>
          </cell>
          <cell r="O153" t="str">
            <v>2018133</v>
          </cell>
          <cell r="P153" t="str">
            <v>图书馆</v>
          </cell>
        </row>
        <row r="154">
          <cell r="D154" t="str">
            <v>IN21001026</v>
          </cell>
          <cell r="E154" t="str">
            <v>电梯TD1</v>
          </cell>
          <cell r="F154" t="str">
            <v>X021VF1350/1.75(13/13/13)</v>
          </cell>
          <cell r="G154" t="str">
            <v>491,100.00</v>
          </cell>
          <cell r="H154" t="str">
            <v>1</v>
          </cell>
          <cell r="I154" t="str">
            <v>491,100.00</v>
          </cell>
          <cell r="J154" t="str">
            <v>2005-12-01</v>
          </cell>
          <cell r="K154" t="str">
            <v>2021-03-02</v>
          </cell>
          <cell r="L154" t="str">
            <v>2021-02-28</v>
          </cell>
          <cell r="M154" t="str">
            <v>使用中</v>
          </cell>
          <cell r="N154" t="str">
            <v>张俊杰</v>
          </cell>
          <cell r="O154" t="str">
            <v>2018133</v>
          </cell>
          <cell r="P154" t="str">
            <v>下沙教学区综合楼</v>
          </cell>
        </row>
        <row r="155">
          <cell r="D155" t="str">
            <v>IN21001027</v>
          </cell>
          <cell r="E155" t="str">
            <v>电梯TD2</v>
          </cell>
          <cell r="F155" t="str">
            <v>X021VF1350/1.75(12/12/12)</v>
          </cell>
          <cell r="G155" t="str">
            <v>478,400.00</v>
          </cell>
          <cell r="H155" t="str">
            <v>1</v>
          </cell>
          <cell r="I155" t="str">
            <v>478,400.00</v>
          </cell>
          <cell r="J155" t="str">
            <v>2005-12-01</v>
          </cell>
          <cell r="K155" t="str">
            <v>2021-03-02</v>
          </cell>
          <cell r="L155" t="str">
            <v>2021-02-28</v>
          </cell>
          <cell r="M155" t="str">
            <v>使用中</v>
          </cell>
          <cell r="N155" t="str">
            <v>张俊杰</v>
          </cell>
          <cell r="O155" t="str">
            <v>2018133</v>
          </cell>
          <cell r="P155" t="str">
            <v>下沙教学区综合楼</v>
          </cell>
        </row>
        <row r="156">
          <cell r="D156" t="str">
            <v>IN21001028</v>
          </cell>
          <cell r="E156" t="str">
            <v>电梯TD3</v>
          </cell>
          <cell r="F156" t="str">
            <v>X021VF1350/1.75(12/12/12)</v>
          </cell>
          <cell r="G156" t="str">
            <v>478,400.00</v>
          </cell>
          <cell r="H156" t="str">
            <v>1</v>
          </cell>
          <cell r="I156" t="str">
            <v>478,400.00</v>
          </cell>
          <cell r="J156" t="str">
            <v>2005-12-01</v>
          </cell>
          <cell r="K156" t="str">
            <v>2021-03-02</v>
          </cell>
          <cell r="L156" t="str">
            <v>2021-02-28</v>
          </cell>
          <cell r="M156" t="str">
            <v>使用中</v>
          </cell>
          <cell r="N156" t="str">
            <v>张俊杰</v>
          </cell>
          <cell r="O156" t="str">
            <v>2018133</v>
          </cell>
          <cell r="P156" t="str">
            <v>下沙教学区综合楼</v>
          </cell>
        </row>
        <row r="157">
          <cell r="D157" t="str">
            <v>IN21001029</v>
          </cell>
          <cell r="E157" t="str">
            <v>电梯TD4</v>
          </cell>
          <cell r="F157" t="str">
            <v>X021VF1350/1.75(13/13/13)</v>
          </cell>
          <cell r="G157" t="str">
            <v>491,300.00</v>
          </cell>
          <cell r="H157" t="str">
            <v>1</v>
          </cell>
          <cell r="I157" t="str">
            <v>491,300.00</v>
          </cell>
          <cell r="J157" t="str">
            <v>2005-12-01</v>
          </cell>
          <cell r="K157" t="str">
            <v>2021-03-02</v>
          </cell>
          <cell r="L157" t="str">
            <v>2021-02-28</v>
          </cell>
          <cell r="M157" t="str">
            <v>使用中</v>
          </cell>
          <cell r="N157" t="str">
            <v>张俊杰</v>
          </cell>
          <cell r="O157" t="str">
            <v>2018133</v>
          </cell>
          <cell r="P157" t="str">
            <v>下沙教学区综合楼</v>
          </cell>
        </row>
        <row r="158">
          <cell r="D158" t="str">
            <v>IN21001030</v>
          </cell>
          <cell r="E158" t="str">
            <v>电梯TD5</v>
          </cell>
          <cell r="F158" t="str">
            <v>X021VF1350/1.75(13/13/13)</v>
          </cell>
          <cell r="G158" t="str">
            <v>491,300.00</v>
          </cell>
          <cell r="H158" t="str">
            <v>1</v>
          </cell>
          <cell r="I158" t="str">
            <v>491,300.00</v>
          </cell>
          <cell r="J158" t="str">
            <v>2005-12-01</v>
          </cell>
          <cell r="K158" t="str">
            <v>2021-03-02</v>
          </cell>
          <cell r="L158" t="str">
            <v>2021-02-28</v>
          </cell>
          <cell r="M158" t="str">
            <v>使用中</v>
          </cell>
          <cell r="N158" t="str">
            <v>张俊杰</v>
          </cell>
          <cell r="O158" t="str">
            <v>2018133</v>
          </cell>
          <cell r="P158" t="str">
            <v>下沙教学区综合楼</v>
          </cell>
        </row>
        <row r="159">
          <cell r="D159" t="str">
            <v>IN21001031</v>
          </cell>
          <cell r="E159" t="str">
            <v>游泳场锅炉设备</v>
          </cell>
          <cell r="F159" t="str">
            <v>无</v>
          </cell>
          <cell r="G159" t="str">
            <v>871,120.00</v>
          </cell>
          <cell r="H159" t="str">
            <v>1</v>
          </cell>
          <cell r="I159" t="str">
            <v>871,120.00</v>
          </cell>
          <cell r="J159" t="str">
            <v>2006-12-01</v>
          </cell>
          <cell r="K159" t="str">
            <v>2021-03-02</v>
          </cell>
          <cell r="L159" t="str">
            <v>2021-02-28</v>
          </cell>
          <cell r="M159" t="str">
            <v>使用中</v>
          </cell>
          <cell r="N159" t="str">
            <v>张俊杰</v>
          </cell>
          <cell r="O159" t="str">
            <v>2018133</v>
          </cell>
          <cell r="P159" t="str">
            <v>游泳馆锅炉房</v>
          </cell>
        </row>
        <row r="160">
          <cell r="D160" t="str">
            <v>IN21001176</v>
          </cell>
          <cell r="E160" t="str">
            <v>L1（电梯）</v>
          </cell>
          <cell r="F160" t="str">
            <v>NPH-01250-C090(半圆形)（13/13/13）</v>
          </cell>
          <cell r="G160" t="str">
            <v>471,000.00</v>
          </cell>
          <cell r="H160" t="str">
            <v>1</v>
          </cell>
          <cell r="I160" t="str">
            <v>471,000.00</v>
          </cell>
          <cell r="J160" t="str">
            <v>2006-09-01</v>
          </cell>
          <cell r="K160" t="str">
            <v>2021-03-02</v>
          </cell>
          <cell r="L160" t="str">
            <v>2021-02-28</v>
          </cell>
          <cell r="M160" t="str">
            <v>使用中</v>
          </cell>
          <cell r="N160" t="str">
            <v>张俊杰</v>
          </cell>
          <cell r="O160" t="str">
            <v>2018133</v>
          </cell>
          <cell r="P160" t="str">
            <v>下沙教学区综合楼</v>
          </cell>
        </row>
        <row r="161">
          <cell r="D161" t="str">
            <v>IN21001177</v>
          </cell>
          <cell r="E161" t="str">
            <v>L2(电梯)</v>
          </cell>
          <cell r="F161" t="str">
            <v>NPH-01250-C090(半圆形)（13/13/13）</v>
          </cell>
          <cell r="G161" t="str">
            <v>471,000.00</v>
          </cell>
          <cell r="H161" t="str">
            <v>1</v>
          </cell>
          <cell r="I161" t="str">
            <v>471,000.00</v>
          </cell>
          <cell r="J161" t="str">
            <v>2006-09-01</v>
          </cell>
          <cell r="K161" t="str">
            <v>2021-03-02</v>
          </cell>
          <cell r="L161" t="str">
            <v>2021-02-28</v>
          </cell>
          <cell r="M161" t="str">
            <v>使用中</v>
          </cell>
          <cell r="N161" t="str">
            <v>张俊杰</v>
          </cell>
          <cell r="O161" t="str">
            <v>2018133</v>
          </cell>
          <cell r="P161" t="str">
            <v>下沙校区综合大楼</v>
          </cell>
        </row>
        <row r="162">
          <cell r="D162" t="str">
            <v>IN21001191</v>
          </cell>
          <cell r="E162" t="str">
            <v>板式换热器</v>
          </cell>
          <cell r="F162" t="str">
            <v>MX25-BFGL，2780KW</v>
          </cell>
          <cell r="G162" t="str">
            <v>395,010.28</v>
          </cell>
          <cell r="H162" t="str">
            <v>1</v>
          </cell>
          <cell r="I162" t="str">
            <v>395,010.28</v>
          </cell>
          <cell r="J162" t="str">
            <v>2004-03-01</v>
          </cell>
          <cell r="K162" t="str">
            <v>2021-03-02</v>
          </cell>
          <cell r="L162" t="str">
            <v>2021-02-28</v>
          </cell>
          <cell r="M162" t="str">
            <v>使用中</v>
          </cell>
          <cell r="N162" t="str">
            <v>张俊杰</v>
          </cell>
          <cell r="O162" t="str">
            <v>2018133</v>
          </cell>
          <cell r="P162" t="str">
            <v>图书馆</v>
          </cell>
        </row>
        <row r="163">
          <cell r="D163" t="str">
            <v>IN21001192</v>
          </cell>
          <cell r="E163" t="str">
            <v>板式换热器</v>
          </cell>
          <cell r="F163" t="str">
            <v>MX25-BFGL，2780KW</v>
          </cell>
          <cell r="G163" t="str">
            <v>395,010.28</v>
          </cell>
          <cell r="H163" t="str">
            <v>1</v>
          </cell>
          <cell r="I163" t="str">
            <v>395,010.28</v>
          </cell>
          <cell r="J163" t="str">
            <v>2004-03-01</v>
          </cell>
          <cell r="K163" t="str">
            <v>2021-03-02</v>
          </cell>
          <cell r="L163" t="str">
            <v>2021-02-28</v>
          </cell>
          <cell r="M163" t="str">
            <v>使用中</v>
          </cell>
          <cell r="N163" t="str">
            <v>张俊杰</v>
          </cell>
          <cell r="O163" t="str">
            <v>2018133</v>
          </cell>
          <cell r="P163" t="str">
            <v>图书馆</v>
          </cell>
        </row>
        <row r="164">
          <cell r="D164" t="str">
            <v>IN21001194</v>
          </cell>
          <cell r="E164" t="str">
            <v>自动控制系统</v>
          </cell>
          <cell r="F164" t="str">
            <v>现场 中央控制</v>
          </cell>
          <cell r="G164" t="str">
            <v>665,661.79</v>
          </cell>
          <cell r="H164" t="str">
            <v>1</v>
          </cell>
          <cell r="I164" t="str">
            <v>665,661.79</v>
          </cell>
          <cell r="J164" t="str">
            <v>2004-03-01</v>
          </cell>
          <cell r="K164" t="str">
            <v>2021-03-02</v>
          </cell>
          <cell r="L164" t="str">
            <v>2021-02-28</v>
          </cell>
          <cell r="M164" t="str">
            <v>使用中</v>
          </cell>
          <cell r="N164" t="str">
            <v>张俊杰</v>
          </cell>
          <cell r="O164" t="str">
            <v>2018133</v>
          </cell>
          <cell r="P164" t="str">
            <v>图书馆</v>
          </cell>
        </row>
        <row r="165">
          <cell r="D165" t="str">
            <v>IN21001199</v>
          </cell>
          <cell r="E165" t="str">
            <v>板式换热器</v>
          </cell>
          <cell r="F165" t="str">
            <v>MX25-BFGL，2780KW</v>
          </cell>
          <cell r="G165" t="str">
            <v>395,010.43</v>
          </cell>
          <cell r="H165" t="str">
            <v>1</v>
          </cell>
          <cell r="I165" t="str">
            <v>395,010.43</v>
          </cell>
          <cell r="J165" t="str">
            <v>2004-03-01</v>
          </cell>
          <cell r="K165" t="str">
            <v>2021-03-02</v>
          </cell>
          <cell r="L165" t="str">
            <v>2021-02-28</v>
          </cell>
          <cell r="M165" t="str">
            <v>使用中</v>
          </cell>
          <cell r="N165" t="str">
            <v>张俊杰</v>
          </cell>
          <cell r="O165" t="str">
            <v>2018133</v>
          </cell>
          <cell r="P165" t="str">
            <v>基建移交</v>
          </cell>
        </row>
        <row r="166">
          <cell r="D166" t="str">
            <v>IN21012709</v>
          </cell>
          <cell r="E166" t="str">
            <v>3D 生物打印机</v>
          </cell>
          <cell r="F166" t="str">
            <v>Allevi/Allevi 3</v>
          </cell>
          <cell r="G166" t="str">
            <v>400,000.00</v>
          </cell>
          <cell r="H166" t="str">
            <v>1</v>
          </cell>
          <cell r="I166" t="str">
            <v>400,000.00</v>
          </cell>
          <cell r="J166" t="str">
            <v>2021-09-03</v>
          </cell>
          <cell r="K166" t="str">
            <v>2021-11-03</v>
          </cell>
          <cell r="L166" t="str">
            <v>2021-11-03</v>
          </cell>
          <cell r="M166" t="str">
            <v>使用中</v>
          </cell>
          <cell r="N166" t="str">
            <v>崔欣</v>
          </cell>
          <cell r="O166" t="str">
            <v>2021053</v>
          </cell>
          <cell r="P166" t="str">
            <v>下沙食品楼435</v>
          </cell>
        </row>
        <row r="167">
          <cell r="D167" t="str">
            <v>IN21013961</v>
          </cell>
          <cell r="E167" t="str">
            <v>数字高速喷墨印刷系统</v>
          </cell>
          <cell r="F167" t="str">
            <v>闪彩印王FT1430</v>
          </cell>
          <cell r="G167" t="str">
            <v>328,000.00</v>
          </cell>
          <cell r="H167" t="str">
            <v>1</v>
          </cell>
          <cell r="I167" t="str">
            <v>328,000.00</v>
          </cell>
          <cell r="J167" t="str">
            <v>2021-09-17</v>
          </cell>
          <cell r="K167" t="str">
            <v>2021-11-15</v>
          </cell>
          <cell r="L167" t="str">
            <v>2021-11-15</v>
          </cell>
          <cell r="M167" t="str">
            <v>使用中</v>
          </cell>
          <cell r="N167" t="str">
            <v>史瑶瑶</v>
          </cell>
          <cell r="O167" t="str">
            <v>1060048</v>
          </cell>
          <cell r="P167" t="str">
            <v>下沙综合楼1204</v>
          </cell>
        </row>
        <row r="168">
          <cell r="D168" t="str">
            <v>IN21014101</v>
          </cell>
          <cell r="E168" t="str">
            <v>基于SDN的智能服务链</v>
          </cell>
          <cell r="F168" t="str">
            <v>创网SS-SDN2402 SS-1000 SS-100-HW 系统软件</v>
          </cell>
          <cell r="G168" t="str">
            <v>480,000.00</v>
          </cell>
          <cell r="H168" t="str">
            <v>1</v>
          </cell>
          <cell r="I168" t="str">
            <v>480,000.00</v>
          </cell>
          <cell r="J168" t="str">
            <v>2021-11-01</v>
          </cell>
          <cell r="K168" t="str">
            <v>2021-11-19</v>
          </cell>
          <cell r="L168" t="str">
            <v>2021-11-19</v>
          </cell>
          <cell r="M168" t="str">
            <v>使用中</v>
          </cell>
          <cell r="N168" t="str">
            <v>李松江</v>
          </cell>
          <cell r="O168" t="str">
            <v>1260091</v>
          </cell>
          <cell r="P168" t="str">
            <v>数字化大楼415机房</v>
          </cell>
        </row>
        <row r="169">
          <cell r="D169" t="str">
            <v>IN21014999</v>
          </cell>
          <cell r="E169" t="str">
            <v>共聚焦显微镜高分辨检测器</v>
          </cell>
          <cell r="F169" t="str">
            <v>Leica</v>
          </cell>
          <cell r="G169" t="str">
            <v>450,000.00</v>
          </cell>
          <cell r="H169" t="str">
            <v>1</v>
          </cell>
          <cell r="I169" t="str">
            <v>450,000.00</v>
          </cell>
          <cell r="J169" t="str">
            <v>2021-11-03</v>
          </cell>
          <cell r="K169" t="str">
            <v>2021-11-26</v>
          </cell>
          <cell r="L169" t="str">
            <v>2021-12-01</v>
          </cell>
          <cell r="M169" t="str">
            <v>使用中</v>
          </cell>
          <cell r="N169" t="str">
            <v>汪美贞</v>
          </cell>
          <cell r="O169" t="str">
            <v>1260067</v>
          </cell>
          <cell r="P169" t="str">
            <v>教工路2515显微镜内</v>
          </cell>
        </row>
        <row r="170">
          <cell r="D170" t="str">
            <v>IN21015000</v>
          </cell>
          <cell r="E170" t="str">
            <v>生物分子相互作用仪</v>
          </cell>
          <cell r="F170" t="str">
            <v>Cytiva biacoreX100</v>
          </cell>
          <cell r="G170" t="str">
            <v>999,000.00</v>
          </cell>
          <cell r="H170" t="str">
            <v>1</v>
          </cell>
          <cell r="I170" t="str">
            <v>999,000.00</v>
          </cell>
          <cell r="J170" t="str">
            <v>2021-11-03</v>
          </cell>
          <cell r="K170" t="str">
            <v>2021-11-26</v>
          </cell>
          <cell r="L170" t="str">
            <v>2021-12-01</v>
          </cell>
          <cell r="M170" t="str">
            <v>使用中</v>
          </cell>
          <cell r="N170" t="str">
            <v>汪美贞</v>
          </cell>
          <cell r="O170" t="str">
            <v>1260067</v>
          </cell>
          <cell r="P170" t="str">
            <v>教工路2623</v>
          </cell>
        </row>
        <row r="171">
          <cell r="D171" t="str">
            <v>IN21016185</v>
          </cell>
          <cell r="E171" t="str">
            <v>三重四级杆液相色谱质谱联用仪</v>
          </cell>
          <cell r="F171" t="str">
            <v>赛默飞 TSQ Quantis</v>
          </cell>
          <cell r="G171" t="str">
            <v>1,998,000.00</v>
          </cell>
          <cell r="H171" t="str">
            <v>1</v>
          </cell>
          <cell r="I171" t="str">
            <v>1,998,000.00</v>
          </cell>
          <cell r="J171" t="str">
            <v>2021-11-23</v>
          </cell>
          <cell r="K171" t="str">
            <v>2021-12-07</v>
          </cell>
          <cell r="L171" t="str">
            <v>2021-12-07</v>
          </cell>
          <cell r="M171" t="str">
            <v>使用中</v>
          </cell>
          <cell r="N171" t="str">
            <v>蒋孝佳</v>
          </cell>
          <cell r="O171" t="str">
            <v>2018109</v>
          </cell>
          <cell r="P171" t="str">
            <v>逸夫212</v>
          </cell>
        </row>
        <row r="172">
          <cell r="D172" t="str">
            <v>IN21016194</v>
          </cell>
          <cell r="E172" t="str">
            <v>气相色谱质谱联用仪</v>
          </cell>
          <cell r="F172" t="str">
            <v>安捷伦8890-5977B</v>
          </cell>
          <cell r="G172" t="str">
            <v>482,000.00</v>
          </cell>
          <cell r="H172" t="str">
            <v>1</v>
          </cell>
          <cell r="I172" t="str">
            <v>482,000.00</v>
          </cell>
          <cell r="J172" t="str">
            <v>2021-08-20</v>
          </cell>
          <cell r="K172" t="str">
            <v>2021-12-07</v>
          </cell>
          <cell r="L172" t="str">
            <v>2021-12-07</v>
          </cell>
          <cell r="M172" t="str">
            <v>使用中</v>
          </cell>
          <cell r="N172" t="str">
            <v>朱霞月</v>
          </cell>
          <cell r="O172" t="str">
            <v>2020112</v>
          </cell>
          <cell r="P172" t="str">
            <v>逸夫楼204</v>
          </cell>
        </row>
        <row r="173">
          <cell r="D173" t="str">
            <v>IN21026228</v>
          </cell>
          <cell r="E173" t="str">
            <v>虚拟化存储</v>
          </cell>
          <cell r="F173" t="str">
            <v>DELL EMC Unity 480XT</v>
          </cell>
          <cell r="G173" t="str">
            <v>504,339.63</v>
          </cell>
          <cell r="H173" t="str">
            <v>1</v>
          </cell>
          <cell r="I173" t="str">
            <v>504,339.63</v>
          </cell>
          <cell r="J173" t="str">
            <v>2021-11-29</v>
          </cell>
          <cell r="K173" t="str">
            <v>2021-12-13</v>
          </cell>
          <cell r="L173" t="str">
            <v>2021-12-13</v>
          </cell>
          <cell r="M173" t="str">
            <v>使用中</v>
          </cell>
          <cell r="N173" t="str">
            <v>李松江</v>
          </cell>
          <cell r="O173" t="str">
            <v>1260091</v>
          </cell>
          <cell r="P173" t="str">
            <v>数字化大楼415机房</v>
          </cell>
        </row>
        <row r="174">
          <cell r="D174" t="str">
            <v>IN21026229</v>
          </cell>
          <cell r="E174" t="str">
            <v>虚拟化存储</v>
          </cell>
          <cell r="F174" t="str">
            <v>DELL EMC Unity 480XT</v>
          </cell>
          <cell r="G174" t="str">
            <v>504,339.64</v>
          </cell>
          <cell r="H174" t="str">
            <v>1</v>
          </cell>
          <cell r="I174" t="str">
            <v>504,339.64</v>
          </cell>
          <cell r="J174" t="str">
            <v>2021-11-29</v>
          </cell>
          <cell r="K174" t="str">
            <v>2021-12-13</v>
          </cell>
          <cell r="L174" t="str">
            <v>2021-12-13</v>
          </cell>
          <cell r="M174" t="str">
            <v>使用中</v>
          </cell>
          <cell r="N174" t="str">
            <v>李松江</v>
          </cell>
          <cell r="O174" t="str">
            <v>1260091</v>
          </cell>
          <cell r="P174" t="str">
            <v>数字化大楼415机房</v>
          </cell>
        </row>
        <row r="175">
          <cell r="D175" t="str">
            <v>IN21026633</v>
          </cell>
          <cell r="E175" t="str">
            <v>双主轴数控车床</v>
          </cell>
          <cell r="F175" t="str">
            <v>LTK-400</v>
          </cell>
          <cell r="G175" t="str">
            <v>405,000.00</v>
          </cell>
          <cell r="H175" t="str">
            <v>1</v>
          </cell>
          <cell r="I175" t="str">
            <v>405,000.00</v>
          </cell>
          <cell r="J175" t="str">
            <v>2021-11-18</v>
          </cell>
          <cell r="K175" t="str">
            <v>2021-12-14</v>
          </cell>
          <cell r="L175" t="str">
            <v>2021-12-14</v>
          </cell>
          <cell r="M175" t="str">
            <v>使用中</v>
          </cell>
          <cell r="N175" t="str">
            <v>温积航</v>
          </cell>
          <cell r="O175" t="str">
            <v>1050027</v>
          </cell>
          <cell r="P175" t="str">
            <v>金工车间</v>
          </cell>
        </row>
        <row r="176">
          <cell r="D176" t="str">
            <v>IN21026645</v>
          </cell>
          <cell r="E176" t="str">
            <v>床</v>
          </cell>
          <cell r="F176" t="str">
            <v>LK-700Y</v>
          </cell>
          <cell r="G176" t="str">
            <v>370,000.00</v>
          </cell>
          <cell r="H176" t="str">
            <v>1</v>
          </cell>
          <cell r="I176" t="str">
            <v>370,000.00</v>
          </cell>
          <cell r="J176" t="str">
            <v>2021-11-10</v>
          </cell>
          <cell r="K176" t="str">
            <v>2021-12-14</v>
          </cell>
          <cell r="L176" t="str">
            <v>2021-12-14</v>
          </cell>
          <cell r="M176" t="str">
            <v>使用中</v>
          </cell>
          <cell r="N176" t="str">
            <v>温积航</v>
          </cell>
          <cell r="O176" t="str">
            <v>1050027</v>
          </cell>
          <cell r="P176" t="str">
            <v>金工车间</v>
          </cell>
        </row>
        <row r="177">
          <cell r="D177" t="str">
            <v>IN21026646</v>
          </cell>
          <cell r="E177" t="str">
            <v>床</v>
          </cell>
          <cell r="F177" t="str">
            <v>LK-700Y</v>
          </cell>
          <cell r="G177" t="str">
            <v>370,000.00</v>
          </cell>
          <cell r="H177" t="str">
            <v>1</v>
          </cell>
          <cell r="I177" t="str">
            <v>370,000.00</v>
          </cell>
          <cell r="J177" t="str">
            <v>2021-11-10</v>
          </cell>
          <cell r="K177" t="str">
            <v>2021-12-14</v>
          </cell>
          <cell r="L177" t="str">
            <v>2021-12-14</v>
          </cell>
          <cell r="M177" t="str">
            <v>使用中</v>
          </cell>
          <cell r="N177" t="str">
            <v>温积航</v>
          </cell>
          <cell r="O177" t="str">
            <v>1050027</v>
          </cell>
          <cell r="P177" t="str">
            <v>金工车间</v>
          </cell>
        </row>
        <row r="178">
          <cell r="D178" t="str">
            <v>IN21026654</v>
          </cell>
          <cell r="E178" t="str">
            <v>融合全息投影</v>
          </cell>
          <cell r="F178" t="str">
            <v>松下PT-SMZ77C</v>
          </cell>
          <cell r="G178" t="str">
            <v>384,400.00</v>
          </cell>
          <cell r="H178" t="str">
            <v>1</v>
          </cell>
          <cell r="I178" t="str">
            <v>384,400.00</v>
          </cell>
          <cell r="J178" t="str">
            <v>2021-04-25</v>
          </cell>
          <cell r="K178" t="str">
            <v>2021-12-15</v>
          </cell>
          <cell r="L178" t="str">
            <v>2021-12-15</v>
          </cell>
          <cell r="M178" t="str">
            <v>使用中</v>
          </cell>
          <cell r="N178" t="str">
            <v>欧阳铁磊</v>
          </cell>
          <cell r="O178" t="str">
            <v>4040021</v>
          </cell>
          <cell r="P178" t="str">
            <v>师生之家</v>
          </cell>
        </row>
        <row r="179">
          <cell r="D179" t="str">
            <v>IN22000878</v>
          </cell>
          <cell r="E179" t="str">
            <v>师生之家LED大屏2</v>
          </cell>
          <cell r="F179" t="str">
            <v>利亚德896*256</v>
          </cell>
          <cell r="G179" t="str">
            <v>312,300.00</v>
          </cell>
          <cell r="H179" t="str">
            <v>1</v>
          </cell>
          <cell r="I179" t="str">
            <v>312,300.00</v>
          </cell>
          <cell r="J179" t="str">
            <v>2021-02-02</v>
          </cell>
          <cell r="K179" t="str">
            <v>2022-03-31</v>
          </cell>
          <cell r="L179" t="str">
            <v>2022-06-01</v>
          </cell>
          <cell r="M179" t="str">
            <v>使用中</v>
          </cell>
          <cell r="N179" t="str">
            <v>王小颖</v>
          </cell>
          <cell r="O179" t="str">
            <v>1020105</v>
          </cell>
          <cell r="P179" t="str">
            <v>师生之家</v>
          </cell>
        </row>
        <row r="180">
          <cell r="D180" t="str">
            <v>IN22010280</v>
          </cell>
          <cell r="E180" t="str">
            <v>LED全彩显示屏1</v>
          </cell>
          <cell r="F180" t="str">
            <v>利亚德；LCH2.5</v>
          </cell>
          <cell r="G180" t="str">
            <v>724,506.00</v>
          </cell>
          <cell r="H180" t="str">
            <v>1</v>
          </cell>
          <cell r="I180" t="str">
            <v>724,506.00</v>
          </cell>
          <cell r="J180" t="str">
            <v>2022-05-31</v>
          </cell>
          <cell r="K180" t="str">
            <v>2022-11-03</v>
          </cell>
          <cell r="L180" t="str">
            <v>2022-11-03</v>
          </cell>
          <cell r="M180" t="str">
            <v>使用中</v>
          </cell>
          <cell r="N180" t="str">
            <v>邵颖军</v>
          </cell>
          <cell r="O180" t="str">
            <v>5030157</v>
          </cell>
          <cell r="P180" t="str">
            <v>下沙学生活动中心剧院舞台</v>
          </cell>
        </row>
        <row r="181">
          <cell r="D181" t="str">
            <v>IN22010281</v>
          </cell>
          <cell r="E181" t="str">
            <v>LED显示屏2</v>
          </cell>
          <cell r="F181" t="str">
            <v>利亚德；LCH1.8</v>
          </cell>
          <cell r="G181" t="str">
            <v>424,864.00</v>
          </cell>
          <cell r="H181" t="str">
            <v>1</v>
          </cell>
          <cell r="I181" t="str">
            <v>424,864.00</v>
          </cell>
          <cell r="J181" t="str">
            <v>2022-05-31</v>
          </cell>
          <cell r="K181" t="str">
            <v>2022-11-03</v>
          </cell>
          <cell r="L181" t="str">
            <v>2022-11-03</v>
          </cell>
          <cell r="M181" t="str">
            <v>使用中</v>
          </cell>
          <cell r="N181" t="str">
            <v>邵颖军</v>
          </cell>
          <cell r="O181" t="str">
            <v>5030157</v>
          </cell>
          <cell r="P181" t="str">
            <v>下沙综合楼报告厅二楼</v>
          </cell>
        </row>
        <row r="182">
          <cell r="D182" t="str">
            <v>IN22010282</v>
          </cell>
          <cell r="E182" t="str">
            <v>溶剂矫正系统</v>
          </cell>
          <cell r="F182" t="str">
            <v>Cytiva；X100 Plus Package</v>
          </cell>
          <cell r="G182" t="str">
            <v>400,000.00</v>
          </cell>
          <cell r="H182" t="str">
            <v>1</v>
          </cell>
          <cell r="I182" t="str">
            <v>400,000.00</v>
          </cell>
          <cell r="J182" t="str">
            <v>2022-04-08</v>
          </cell>
          <cell r="K182" t="str">
            <v>2022-11-03</v>
          </cell>
          <cell r="L182" t="str">
            <v>2022-11-03</v>
          </cell>
          <cell r="M182" t="str">
            <v>使用中</v>
          </cell>
          <cell r="N182" t="str">
            <v>汪美贞</v>
          </cell>
          <cell r="O182" t="str">
            <v>1260067</v>
          </cell>
          <cell r="P182" t="str">
            <v>教工校区2号实验楼623</v>
          </cell>
        </row>
        <row r="183">
          <cell r="D183" t="str">
            <v>IN22010296</v>
          </cell>
          <cell r="E183" t="str">
            <v>Zeta电位仪</v>
          </cell>
          <cell r="F183" t="str">
            <v>马尔文；Zetasizer Pro</v>
          </cell>
          <cell r="G183" t="str">
            <v>378,000.00</v>
          </cell>
          <cell r="H183" t="str">
            <v>1</v>
          </cell>
          <cell r="I183" t="str">
            <v>378,000.00</v>
          </cell>
          <cell r="J183" t="str">
            <v>2022-04-08</v>
          </cell>
          <cell r="K183" t="str">
            <v>2022-11-03</v>
          </cell>
          <cell r="L183" t="str">
            <v>2022-11-03</v>
          </cell>
          <cell r="M183" t="str">
            <v>使用中</v>
          </cell>
          <cell r="N183" t="str">
            <v>汪美贞</v>
          </cell>
          <cell r="O183" t="str">
            <v>1260067</v>
          </cell>
          <cell r="P183" t="str">
            <v>教工校区2号实验楼623</v>
          </cell>
        </row>
        <row r="184">
          <cell r="D184" t="str">
            <v>IN22010297</v>
          </cell>
          <cell r="E184" t="str">
            <v>高通量实时荧光定量pcr仪</v>
          </cell>
          <cell r="F184" t="str">
            <v>罗氏；lightcycler96</v>
          </cell>
          <cell r="G184" t="str">
            <v>400,000.00</v>
          </cell>
          <cell r="H184" t="str">
            <v>1</v>
          </cell>
          <cell r="I184" t="str">
            <v>400,000.00</v>
          </cell>
          <cell r="J184" t="str">
            <v>2022-04-08</v>
          </cell>
          <cell r="K184" t="str">
            <v>2022-11-03</v>
          </cell>
          <cell r="L184" t="str">
            <v>2022-11-03</v>
          </cell>
          <cell r="M184" t="str">
            <v>使用中</v>
          </cell>
          <cell r="N184" t="str">
            <v>汪美贞</v>
          </cell>
          <cell r="O184" t="str">
            <v>1260067</v>
          </cell>
          <cell r="P184" t="str">
            <v>教工校区2号实验楼623</v>
          </cell>
        </row>
        <row r="185">
          <cell r="D185" t="str">
            <v>IN22010299</v>
          </cell>
          <cell r="E185" t="str">
            <v>高效液相色谱仪</v>
          </cell>
          <cell r="F185" t="str">
            <v>Waters；H-Class Plus</v>
          </cell>
          <cell r="G185" t="str">
            <v>548,000.00</v>
          </cell>
          <cell r="H185" t="str">
            <v>1</v>
          </cell>
          <cell r="I185" t="str">
            <v>548,000.00</v>
          </cell>
          <cell r="J185" t="str">
            <v>2022-04-18</v>
          </cell>
          <cell r="K185" t="str">
            <v>2022-11-03</v>
          </cell>
          <cell r="L185" t="str">
            <v>2022-11-03</v>
          </cell>
          <cell r="M185" t="str">
            <v>使用中</v>
          </cell>
          <cell r="N185" t="str">
            <v>汪美贞</v>
          </cell>
          <cell r="O185" t="str">
            <v>1260067</v>
          </cell>
          <cell r="P185" t="str">
            <v>教工校区2号实验楼623</v>
          </cell>
        </row>
        <row r="186">
          <cell r="D186" t="str">
            <v>IN22010441</v>
          </cell>
          <cell r="E186" t="str">
            <v>上网行为管理</v>
          </cell>
          <cell r="F186" t="str">
            <v>深信服；AC-1000-B3300</v>
          </cell>
          <cell r="G186" t="str">
            <v>447,000.00</v>
          </cell>
          <cell r="H186" t="str">
            <v>1</v>
          </cell>
          <cell r="I186" t="str">
            <v>447,000.00</v>
          </cell>
          <cell r="J186" t="str">
            <v>2022-10-21</v>
          </cell>
          <cell r="K186" t="str">
            <v>2022-11-04</v>
          </cell>
          <cell r="L186" t="str">
            <v>2022-11-04</v>
          </cell>
          <cell r="M186" t="str">
            <v>使用中</v>
          </cell>
          <cell r="N186" t="str">
            <v>汤中运</v>
          </cell>
          <cell r="O186" t="str">
            <v>4040024</v>
          </cell>
          <cell r="P186" t="str">
            <v>数字化大楼415机房</v>
          </cell>
        </row>
        <row r="187">
          <cell r="D187" t="str">
            <v>IN22010564</v>
          </cell>
          <cell r="E187" t="str">
            <v>脑电仪</v>
          </cell>
          <cell r="F187" t="str">
            <v>actiCHamp Plus</v>
          </cell>
          <cell r="G187" t="str">
            <v>438,000.00</v>
          </cell>
          <cell r="H187" t="str">
            <v>1</v>
          </cell>
          <cell r="I187" t="str">
            <v>438,000.00</v>
          </cell>
          <cell r="J187" t="str">
            <v>2022-09-08</v>
          </cell>
          <cell r="K187" t="str">
            <v>2022-11-08</v>
          </cell>
          <cell r="L187" t="str">
            <v>2022-11-08</v>
          </cell>
          <cell r="M187" t="str">
            <v>使用中</v>
          </cell>
          <cell r="N187" t="str">
            <v>赵海涛</v>
          </cell>
          <cell r="O187" t="str">
            <v>1070100</v>
          </cell>
          <cell r="P187" t="str">
            <v>外语楼412</v>
          </cell>
        </row>
        <row r="188">
          <cell r="D188" t="str">
            <v>IN22010611</v>
          </cell>
          <cell r="E188" t="str">
            <v>教工路小区1#教学楼加装无机房乘客电梯</v>
          </cell>
          <cell r="F188" t="str">
            <v>霍普曼；HPVM（5层5站5门）</v>
          </cell>
          <cell r="G188" t="str">
            <v>470,000.00</v>
          </cell>
          <cell r="H188" t="str">
            <v>1</v>
          </cell>
          <cell r="I188" t="str">
            <v>470,000.00</v>
          </cell>
          <cell r="J188" t="str">
            <v>2022-08-24</v>
          </cell>
          <cell r="K188" t="str">
            <v>2022-11-08</v>
          </cell>
          <cell r="L188" t="str">
            <v>2022-12-01</v>
          </cell>
          <cell r="M188" t="str">
            <v>使用中</v>
          </cell>
          <cell r="N188" t="str">
            <v>张俊杰</v>
          </cell>
          <cell r="O188" t="str">
            <v>2018133</v>
          </cell>
          <cell r="P188" t="str">
            <v>教工路校区1号教学楼</v>
          </cell>
        </row>
        <row r="189">
          <cell r="D189" t="str">
            <v>IN22015414</v>
          </cell>
          <cell r="E189" t="str">
            <v>不间断电源</v>
          </cell>
          <cell r="F189" t="str">
            <v>安耐威；AFM-P12100（单价883.26元，数量576个，因总价高，按批量入库）</v>
          </cell>
          <cell r="G189" t="str">
            <v>508,758.00</v>
          </cell>
          <cell r="H189" t="str">
            <v>1</v>
          </cell>
          <cell r="I189" t="str">
            <v>508,758.00</v>
          </cell>
          <cell r="J189" t="str">
            <v>2022-10-21</v>
          </cell>
          <cell r="K189" t="str">
            <v>2022-12-05</v>
          </cell>
          <cell r="L189" t="str">
            <v>2022-12-05</v>
          </cell>
          <cell r="M189" t="str">
            <v>使用中</v>
          </cell>
          <cell r="N189" t="str">
            <v>李松江</v>
          </cell>
          <cell r="O189" t="str">
            <v>1260091</v>
          </cell>
          <cell r="P189" t="str">
            <v>数字化大楼415机房</v>
          </cell>
        </row>
        <row r="190">
          <cell r="D190" t="str">
            <v>IN22016072</v>
          </cell>
          <cell r="E190" t="str">
            <v>出口防火墙</v>
          </cell>
          <cell r="F190" t="str">
            <v>深信服；AF-2000-B2650</v>
          </cell>
          <cell r="G190" t="str">
            <v>330,000.00</v>
          </cell>
          <cell r="H190" t="str">
            <v>1</v>
          </cell>
          <cell r="I190" t="str">
            <v>330,000.00</v>
          </cell>
          <cell r="J190" t="str">
            <v>2022-12-02</v>
          </cell>
          <cell r="K190" t="str">
            <v>2022-12-08</v>
          </cell>
          <cell r="L190" t="str">
            <v>2022-12-08</v>
          </cell>
          <cell r="M190" t="str">
            <v>使用中</v>
          </cell>
          <cell r="N190" t="str">
            <v>汤中运</v>
          </cell>
          <cell r="O190" t="str">
            <v>4040024</v>
          </cell>
          <cell r="P190" t="str">
            <v>数字化大楼415机房</v>
          </cell>
        </row>
        <row r="191">
          <cell r="D191" t="str">
            <v>IN22016671</v>
          </cell>
          <cell r="E191" t="str">
            <v>全闪存储</v>
          </cell>
          <cell r="F191" t="str">
            <v>戴尔；DELL EMC PowerStore 500T</v>
          </cell>
          <cell r="G191" t="str">
            <v>538,569.73</v>
          </cell>
          <cell r="H191" t="str">
            <v>1</v>
          </cell>
          <cell r="I191" t="str">
            <v>538,569.73</v>
          </cell>
          <cell r="J191" t="str">
            <v>2022-12-12</v>
          </cell>
          <cell r="K191" t="str">
            <v>2022-12-14</v>
          </cell>
          <cell r="L191" t="str">
            <v>2022-12-14</v>
          </cell>
          <cell r="M191" t="str">
            <v>使用中</v>
          </cell>
          <cell r="N191" t="str">
            <v>李松江</v>
          </cell>
          <cell r="O191" t="str">
            <v>1260091</v>
          </cell>
          <cell r="P191" t="str">
            <v>数字化大楼415机房</v>
          </cell>
        </row>
        <row r="192">
          <cell r="D192" t="str">
            <v>IN22016684</v>
          </cell>
          <cell r="E192" t="str">
            <v>LED大屏系统（23平方）</v>
          </cell>
          <cell r="F192" t="str">
            <v>联建光电；VMQ2.0</v>
          </cell>
          <cell r="G192" t="str">
            <v>368,000.00</v>
          </cell>
          <cell r="H192" t="str">
            <v>1</v>
          </cell>
          <cell r="I192" t="str">
            <v>368,000.00</v>
          </cell>
          <cell r="J192" t="str">
            <v>2022-11-13</v>
          </cell>
          <cell r="K192" t="str">
            <v>2022-12-14</v>
          </cell>
          <cell r="L192" t="str">
            <v>2022-12-14</v>
          </cell>
          <cell r="M192" t="str">
            <v>使用中</v>
          </cell>
          <cell r="N192" t="str">
            <v>宋杏荣</v>
          </cell>
          <cell r="O192" t="str">
            <v>1190035</v>
          </cell>
          <cell r="P192" t="str">
            <v>教工路东院东多媒阶梯教室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5"/>
  <sheetViews>
    <sheetView tabSelected="1" workbookViewId="0">
      <selection activeCell="G3" sqref="G3"/>
    </sheetView>
  </sheetViews>
  <sheetFormatPr defaultColWidth="9" defaultRowHeight="13.5"/>
  <cols>
    <col min="1" max="1" width="5.875" style="8" customWidth="1"/>
    <col min="2" max="2" width="29.625" style="8" customWidth="1"/>
    <col min="3" max="3" width="20.875" style="8" customWidth="1"/>
    <col min="4" max="4" width="16.875" style="8" customWidth="1"/>
    <col min="5" max="5" width="23.75" style="8" customWidth="1"/>
    <col min="6" max="6" width="11.125" style="8" customWidth="1"/>
    <col min="7" max="7" width="16.25" style="8" customWidth="1"/>
    <col min="8" max="9" width="15.375" style="8" customWidth="1"/>
    <col min="10" max="10" width="15.125" style="8" customWidth="1"/>
    <col min="11" max="11" width="20.25" style="8" customWidth="1"/>
    <col min="12" max="12" width="17.375" style="8" customWidth="1"/>
    <col min="13" max="13" width="20.75" style="8" customWidth="1"/>
    <col min="14" max="14" width="20.625" style="8" customWidth="1"/>
    <col min="15" max="15" width="24.625" style="8" customWidth="1"/>
    <col min="16" max="16" width="24.75" style="8" customWidth="1"/>
    <col min="17" max="17" width="10.875" style="8" customWidth="1"/>
    <col min="18" max="18" width="12.125" style="8" customWidth="1"/>
    <col min="19" max="19" width="16.125" style="8" customWidth="1"/>
    <col min="20" max="20" width="17.125" style="8" customWidth="1"/>
    <col min="21" max="21" width="17.375" style="8" customWidth="1"/>
    <col min="22" max="22" width="12.5" style="8" customWidth="1"/>
    <col min="23" max="23" width="11.625" style="8" customWidth="1"/>
    <col min="24" max="24" width="10.875" style="8" customWidth="1"/>
    <col min="25" max="25" width="16.625" style="8" customWidth="1"/>
    <col min="26" max="26" width="8.625" style="8" customWidth="1"/>
    <col min="27" max="16384" width="9" style="8"/>
  </cols>
  <sheetData>
    <row r="1" spans="1:26" ht="51" customHeight="1">
      <c r="A1" s="23" t="s">
        <v>493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56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14" t="s">
        <v>483</v>
      </c>
      <c r="H2" s="14" t="s">
        <v>484</v>
      </c>
      <c r="I2" s="14" t="s">
        <v>482</v>
      </c>
      <c r="J2" s="7" t="s">
        <v>436</v>
      </c>
      <c r="K2" s="7" t="s">
        <v>6</v>
      </c>
      <c r="L2" s="14" t="s">
        <v>272</v>
      </c>
      <c r="M2" s="14" t="s">
        <v>7</v>
      </c>
      <c r="N2" s="14" t="s">
        <v>8</v>
      </c>
      <c r="O2" s="14" t="s">
        <v>485</v>
      </c>
      <c r="P2" s="14" t="s">
        <v>9</v>
      </c>
      <c r="Q2" s="14" t="s">
        <v>10</v>
      </c>
      <c r="R2" s="14" t="s">
        <v>11</v>
      </c>
      <c r="S2" s="14" t="s">
        <v>487</v>
      </c>
      <c r="T2" s="14" t="s">
        <v>12</v>
      </c>
      <c r="U2" s="14" t="s">
        <v>13</v>
      </c>
      <c r="V2" s="14" t="s">
        <v>14</v>
      </c>
      <c r="W2" s="14" t="s">
        <v>15</v>
      </c>
      <c r="X2" s="14" t="s">
        <v>273</v>
      </c>
      <c r="Y2" s="14" t="s">
        <v>16</v>
      </c>
      <c r="Z2" s="7" t="s">
        <v>17</v>
      </c>
    </row>
    <row r="3" spans="1:26" s="16" customFormat="1" ht="43.5" customHeight="1">
      <c r="A3" s="15"/>
      <c r="B3" s="9" t="s">
        <v>464</v>
      </c>
      <c r="C3" s="9" t="s">
        <v>464</v>
      </c>
      <c r="D3" s="9" t="s">
        <v>464</v>
      </c>
      <c r="E3" s="9" t="s">
        <v>464</v>
      </c>
      <c r="G3" s="9" t="s">
        <v>465</v>
      </c>
      <c r="H3" s="15"/>
      <c r="I3" s="15" t="s">
        <v>490</v>
      </c>
      <c r="J3" s="9" t="s">
        <v>462</v>
      </c>
      <c r="K3" s="9" t="s">
        <v>463</v>
      </c>
      <c r="L3" s="9"/>
      <c r="M3" s="15" t="s">
        <v>471</v>
      </c>
      <c r="N3" s="15" t="s">
        <v>471</v>
      </c>
      <c r="O3" s="15" t="s">
        <v>486</v>
      </c>
      <c r="P3" s="15" t="s">
        <v>472</v>
      </c>
      <c r="Q3" s="15" t="s">
        <v>491</v>
      </c>
      <c r="R3" s="9" t="s">
        <v>492</v>
      </c>
      <c r="S3" s="15" t="s">
        <v>458</v>
      </c>
      <c r="T3" s="15" t="s">
        <v>461</v>
      </c>
      <c r="U3" s="15" t="s">
        <v>461</v>
      </c>
      <c r="V3" s="15" t="s">
        <v>459</v>
      </c>
      <c r="W3" s="15" t="s">
        <v>460</v>
      </c>
      <c r="X3" s="15" t="s">
        <v>274</v>
      </c>
      <c r="Y3" s="15" t="s">
        <v>479</v>
      </c>
      <c r="Z3" s="15" t="s">
        <v>480</v>
      </c>
    </row>
    <row r="4" spans="1:26" s="22" customFormat="1" ht="35.1" customHeight="1">
      <c r="A4" s="17" t="s">
        <v>18</v>
      </c>
      <c r="B4" s="9" t="s">
        <v>466</v>
      </c>
      <c r="C4" s="9" t="s">
        <v>467</v>
      </c>
      <c r="D4" s="9" t="s">
        <v>468</v>
      </c>
      <c r="E4" s="9" t="s">
        <v>469</v>
      </c>
      <c r="F4" s="9" t="s">
        <v>470</v>
      </c>
      <c r="G4" s="17"/>
      <c r="H4" s="17"/>
      <c r="I4" s="17"/>
      <c r="J4" s="18" t="s">
        <v>19</v>
      </c>
      <c r="K4" s="19" t="s">
        <v>20</v>
      </c>
      <c r="L4" s="19"/>
      <c r="M4" s="17" t="s">
        <v>473</v>
      </c>
      <c r="N4" s="17" t="s">
        <v>474</v>
      </c>
      <c r="O4" s="17"/>
      <c r="P4" s="17">
        <v>120</v>
      </c>
      <c r="Q4" s="17" t="s">
        <v>475</v>
      </c>
      <c r="R4" s="17" t="s">
        <v>476</v>
      </c>
      <c r="S4" s="17" t="s">
        <v>488</v>
      </c>
      <c r="T4" s="20">
        <v>45047</v>
      </c>
      <c r="U4" s="20">
        <v>45069</v>
      </c>
      <c r="V4" s="17">
        <v>20</v>
      </c>
      <c r="W4" s="17">
        <v>50</v>
      </c>
      <c r="X4" s="21"/>
      <c r="Y4" s="21" t="s">
        <v>481</v>
      </c>
      <c r="Z4" s="17"/>
    </row>
    <row r="5" spans="1:26" s="22" customFormat="1" ht="35.1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8"/>
      <c r="K5" s="19"/>
      <c r="L5" s="19"/>
      <c r="M5" s="17"/>
      <c r="N5" s="17"/>
      <c r="O5" s="17"/>
      <c r="P5" s="17"/>
      <c r="Q5" s="17" t="s">
        <v>477</v>
      </c>
      <c r="R5" s="17" t="s">
        <v>478</v>
      </c>
      <c r="S5" s="17" t="s">
        <v>489</v>
      </c>
      <c r="T5" s="20">
        <v>45078</v>
      </c>
      <c r="U5" s="20">
        <v>45100</v>
      </c>
      <c r="V5" s="17">
        <v>40</v>
      </c>
      <c r="W5" s="17">
        <v>70</v>
      </c>
      <c r="X5" s="21"/>
      <c r="Y5" s="21" t="s">
        <v>481</v>
      </c>
      <c r="Z5" s="17"/>
    </row>
    <row r="6" spans="1:26">
      <c r="A6" s="3">
        <v>1</v>
      </c>
      <c r="B6" s="10" t="s">
        <v>116</v>
      </c>
      <c r="C6" s="10" t="s">
        <v>117</v>
      </c>
      <c r="D6" s="10" t="s">
        <v>118</v>
      </c>
      <c r="E6" s="10"/>
      <c r="F6" s="11" t="s">
        <v>334</v>
      </c>
      <c r="G6" s="3"/>
      <c r="H6" s="3"/>
      <c r="I6" s="3"/>
      <c r="J6" s="10" t="s">
        <v>336</v>
      </c>
      <c r="K6" s="3" t="str">
        <f>VLOOKUP(C6,[1]资产列表!$D:$P,13,FALSE)</f>
        <v>文科楼510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3">
        <v>2</v>
      </c>
      <c r="B7" s="10" t="s">
        <v>147</v>
      </c>
      <c r="C7" s="12" t="s">
        <v>437</v>
      </c>
      <c r="D7" s="10" t="s">
        <v>121</v>
      </c>
      <c r="E7" s="10" t="s">
        <v>322</v>
      </c>
      <c r="F7" s="10" t="s">
        <v>146</v>
      </c>
      <c r="G7" s="3"/>
      <c r="H7" s="3"/>
      <c r="I7" s="3"/>
      <c r="J7" s="10" t="s">
        <v>337</v>
      </c>
      <c r="K7" s="3" t="e">
        <f>VLOOKUP(C7,[1]资产列表!$D:$P,13,FALSE)</f>
        <v>#N/A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3">
        <v>3</v>
      </c>
      <c r="B8" s="10" t="s">
        <v>119</v>
      </c>
      <c r="C8" s="10" t="s">
        <v>120</v>
      </c>
      <c r="D8" s="10" t="s">
        <v>121</v>
      </c>
      <c r="E8" s="10" t="s">
        <v>322</v>
      </c>
      <c r="F8" s="10" t="s">
        <v>123</v>
      </c>
      <c r="G8" s="3"/>
      <c r="H8" s="3"/>
      <c r="I8" s="3"/>
      <c r="J8" s="10" t="s">
        <v>338</v>
      </c>
      <c r="K8" s="3" t="str">
        <f>VLOOKUP(C8,[1]资产列表!$D:$P,13,FALSE)</f>
        <v>下317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3">
        <v>4</v>
      </c>
      <c r="B9" s="10" t="s">
        <v>197</v>
      </c>
      <c r="C9" s="10" t="s">
        <v>198</v>
      </c>
      <c r="D9" s="10" t="s">
        <v>121</v>
      </c>
      <c r="E9" s="10" t="s">
        <v>322</v>
      </c>
      <c r="F9" s="10" t="s">
        <v>199</v>
      </c>
      <c r="G9" s="3"/>
      <c r="H9" s="3"/>
      <c r="I9" s="3"/>
      <c r="J9" s="10" t="s">
        <v>339</v>
      </c>
      <c r="K9" s="3" t="str">
        <f>VLOOKUP(C9,[1]资产列表!$D:$P,13,FALSE)</f>
        <v>1411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3">
        <v>5</v>
      </c>
      <c r="B10" s="10" t="s">
        <v>159</v>
      </c>
      <c r="C10" s="10" t="s">
        <v>160</v>
      </c>
      <c r="D10" s="10" t="s">
        <v>121</v>
      </c>
      <c r="E10" s="10" t="s">
        <v>322</v>
      </c>
      <c r="F10" s="10" t="s">
        <v>161</v>
      </c>
      <c r="G10" s="3"/>
      <c r="H10" s="3"/>
      <c r="I10" s="3"/>
      <c r="J10" s="10" t="s">
        <v>340</v>
      </c>
      <c r="K10" s="3" t="str">
        <f>VLOOKUP(C10,[1]资产列表!$D:$P,13,FALSE)</f>
        <v>1406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>
        <v>6</v>
      </c>
      <c r="B11" s="10" t="s">
        <v>215</v>
      </c>
      <c r="C11" s="10" t="s">
        <v>216</v>
      </c>
      <c r="D11" s="10" t="s">
        <v>121</v>
      </c>
      <c r="E11" s="10" t="s">
        <v>322</v>
      </c>
      <c r="F11" s="10" t="s">
        <v>217</v>
      </c>
      <c r="G11" s="3"/>
      <c r="H11" s="3"/>
      <c r="I11" s="3"/>
      <c r="J11" s="10" t="s">
        <v>341</v>
      </c>
      <c r="K11" s="3" t="str">
        <f>VLOOKUP(C11,[1]资产列表!$D:$P,13,FALSE)</f>
        <v>下436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>
        <v>7</v>
      </c>
      <c r="B12" s="10" t="s">
        <v>162</v>
      </c>
      <c r="C12" s="10" t="s">
        <v>163</v>
      </c>
      <c r="D12" s="10" t="s">
        <v>121</v>
      </c>
      <c r="E12" s="10" t="s">
        <v>322</v>
      </c>
      <c r="F12" s="10" t="s">
        <v>161</v>
      </c>
      <c r="G12" s="3"/>
      <c r="H12" s="3"/>
      <c r="I12" s="3"/>
      <c r="J12" s="10" t="s">
        <v>342</v>
      </c>
      <c r="K12" s="3" t="str">
        <f>VLOOKUP(C12,[1]资产列表!$D:$P,13,FALSE)</f>
        <v>1406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3">
        <v>8</v>
      </c>
      <c r="B13" s="10" t="s">
        <v>134</v>
      </c>
      <c r="C13" s="10" t="s">
        <v>135</v>
      </c>
      <c r="D13" s="10" t="s">
        <v>121</v>
      </c>
      <c r="E13" s="10" t="s">
        <v>322</v>
      </c>
      <c r="F13" s="10" t="s">
        <v>132</v>
      </c>
      <c r="G13" s="3"/>
      <c r="H13" s="3"/>
      <c r="I13" s="3"/>
      <c r="J13" s="10" t="s">
        <v>343</v>
      </c>
      <c r="K13" s="3" t="str">
        <f>VLOOKUP(C13,[1]资产列表!$D:$P,13,FALSE)</f>
        <v>下125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">
        <v>9</v>
      </c>
      <c r="B14" s="10" t="s">
        <v>147</v>
      </c>
      <c r="C14" s="10" t="s">
        <v>164</v>
      </c>
      <c r="D14" s="10" t="s">
        <v>121</v>
      </c>
      <c r="E14" s="10" t="s">
        <v>322</v>
      </c>
      <c r="F14" s="10" t="s">
        <v>161</v>
      </c>
      <c r="G14" s="3"/>
      <c r="H14" s="3"/>
      <c r="I14" s="3"/>
      <c r="J14" s="10" t="s">
        <v>344</v>
      </c>
      <c r="K14" s="3" t="str">
        <f>VLOOKUP(C14,[1]资产列表!$D:$P,13,FALSE)</f>
        <v>1406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>
        <v>10</v>
      </c>
      <c r="B15" s="10" t="s">
        <v>56</v>
      </c>
      <c r="C15" s="10" t="s">
        <v>179</v>
      </c>
      <c r="D15" s="10" t="s">
        <v>121</v>
      </c>
      <c r="E15" s="10" t="s">
        <v>322</v>
      </c>
      <c r="F15" s="10" t="s">
        <v>177</v>
      </c>
      <c r="G15" s="3"/>
      <c r="H15" s="3"/>
      <c r="I15" s="3"/>
      <c r="J15" s="10" t="s">
        <v>345</v>
      </c>
      <c r="K15" s="3" t="str">
        <f>VLOOKUP(C15,[1]资产列表!$D:$P,13,FALSE)</f>
        <v>下118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3">
        <v>11</v>
      </c>
      <c r="B16" s="10" t="s">
        <v>56</v>
      </c>
      <c r="C16" s="10" t="s">
        <v>205</v>
      </c>
      <c r="D16" s="10" t="s">
        <v>121</v>
      </c>
      <c r="E16" s="10" t="s">
        <v>322</v>
      </c>
      <c r="F16" s="10" t="s">
        <v>204</v>
      </c>
      <c r="G16" s="3"/>
      <c r="H16" s="3"/>
      <c r="I16" s="3"/>
      <c r="J16" s="10" t="s">
        <v>346</v>
      </c>
      <c r="K16" s="3" t="str">
        <f>VLOOKUP(C16,[1]资产列表!$D:$P,13,FALSE)</f>
        <v>下212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3">
        <v>12</v>
      </c>
      <c r="B17" s="10" t="s">
        <v>124</v>
      </c>
      <c r="C17" s="10" t="s">
        <v>125</v>
      </c>
      <c r="D17" s="10" t="s">
        <v>121</v>
      </c>
      <c r="E17" s="10" t="s">
        <v>322</v>
      </c>
      <c r="F17" s="10" t="s">
        <v>123</v>
      </c>
      <c r="G17" s="3"/>
      <c r="H17" s="3"/>
      <c r="I17" s="3"/>
      <c r="J17" s="10" t="s">
        <v>347</v>
      </c>
      <c r="K17" s="3" t="str">
        <f>VLOOKUP(C17,[1]资产列表!$D:$P,13,FALSE)</f>
        <v>1203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3">
        <v>13</v>
      </c>
      <c r="B18" s="10" t="s">
        <v>246</v>
      </c>
      <c r="C18" s="10" t="s">
        <v>247</v>
      </c>
      <c r="D18" s="10" t="s">
        <v>121</v>
      </c>
      <c r="E18" s="10" t="s">
        <v>322</v>
      </c>
      <c r="F18" s="10" t="s">
        <v>248</v>
      </c>
      <c r="G18" s="3"/>
      <c r="H18" s="3"/>
      <c r="I18" s="3"/>
      <c r="J18" s="10" t="s">
        <v>348</v>
      </c>
      <c r="K18" s="3" t="str">
        <f>VLOOKUP(C18,[1]资产列表!$D:$P,13,FALSE)</f>
        <v>下353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3">
        <v>14</v>
      </c>
      <c r="B19" s="10" t="s">
        <v>180</v>
      </c>
      <c r="C19" s="10" t="s">
        <v>181</v>
      </c>
      <c r="D19" s="10" t="s">
        <v>121</v>
      </c>
      <c r="E19" s="10" t="s">
        <v>322</v>
      </c>
      <c r="F19" s="10" t="s">
        <v>177</v>
      </c>
      <c r="G19" s="3"/>
      <c r="H19" s="3"/>
      <c r="I19" s="3"/>
      <c r="J19" s="10" t="s">
        <v>349</v>
      </c>
      <c r="K19" s="3" t="str">
        <f>VLOOKUP(C19,[1]资产列表!$D:$P,13,FALSE)</f>
        <v>下118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>
        <v>15</v>
      </c>
      <c r="B20" s="10" t="s">
        <v>225</v>
      </c>
      <c r="C20" s="10" t="s">
        <v>226</v>
      </c>
      <c r="D20" s="10" t="s">
        <v>121</v>
      </c>
      <c r="E20" s="10" t="s">
        <v>322</v>
      </c>
      <c r="F20" s="10" t="s">
        <v>223</v>
      </c>
      <c r="G20" s="3"/>
      <c r="H20" s="3"/>
      <c r="I20" s="3"/>
      <c r="J20" s="10" t="s">
        <v>350</v>
      </c>
      <c r="K20" s="3" t="str">
        <f>VLOOKUP(C20,[1]资产列表!$D:$P,13,FALSE)</f>
        <v>下341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3">
        <v>16</v>
      </c>
      <c r="B21" s="10" t="s">
        <v>165</v>
      </c>
      <c r="C21" s="10" t="s">
        <v>166</v>
      </c>
      <c r="D21" s="10" t="s">
        <v>121</v>
      </c>
      <c r="E21" s="10" t="s">
        <v>322</v>
      </c>
      <c r="F21" s="10" t="s">
        <v>161</v>
      </c>
      <c r="G21" s="3"/>
      <c r="H21" s="3"/>
      <c r="I21" s="3"/>
      <c r="J21" s="10" t="s">
        <v>351</v>
      </c>
      <c r="K21" s="3" t="str">
        <f>VLOOKUP(C21,[1]资产列表!$D:$P,13,FALSE)</f>
        <v>1404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3">
        <v>17</v>
      </c>
      <c r="B22" s="10" t="s">
        <v>240</v>
      </c>
      <c r="C22" s="12" t="s">
        <v>295</v>
      </c>
      <c r="D22" s="10" t="s">
        <v>121</v>
      </c>
      <c r="E22" s="10" t="s">
        <v>322</v>
      </c>
      <c r="F22" s="10" t="s">
        <v>236</v>
      </c>
      <c r="G22" s="3"/>
      <c r="H22" s="3"/>
      <c r="I22" s="3"/>
      <c r="J22" s="10" t="s">
        <v>352</v>
      </c>
      <c r="K22" s="3" t="s">
        <v>239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3">
        <v>18</v>
      </c>
      <c r="B23" s="10" t="s">
        <v>237</v>
      </c>
      <c r="C23" s="10" t="s">
        <v>238</v>
      </c>
      <c r="D23" s="10" t="s">
        <v>121</v>
      </c>
      <c r="E23" s="10" t="s">
        <v>322</v>
      </c>
      <c r="F23" s="10" t="s">
        <v>236</v>
      </c>
      <c r="G23" s="3"/>
      <c r="H23" s="3"/>
      <c r="I23" s="3"/>
      <c r="J23" s="10" t="s">
        <v>353</v>
      </c>
      <c r="K23" s="3" t="str">
        <f>VLOOKUP(C23,[1]资产列表!$D:$P,13,FALSE)</f>
        <v>下308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3">
        <v>19</v>
      </c>
      <c r="B24" s="10" t="s">
        <v>30</v>
      </c>
      <c r="C24" s="10" t="s">
        <v>206</v>
      </c>
      <c r="D24" s="10" t="s">
        <v>121</v>
      </c>
      <c r="E24" s="10" t="s">
        <v>322</v>
      </c>
      <c r="F24" s="10" t="s">
        <v>204</v>
      </c>
      <c r="G24" s="3"/>
      <c r="H24" s="3"/>
      <c r="I24" s="3"/>
      <c r="J24" s="10" t="s">
        <v>354</v>
      </c>
      <c r="K24" s="3" t="str">
        <f>VLOOKUP(C24,[1]资产列表!$D:$P,13,FALSE)</f>
        <v>下212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3">
        <v>20</v>
      </c>
      <c r="B25" s="10" t="s">
        <v>230</v>
      </c>
      <c r="C25" s="10" t="s">
        <v>231</v>
      </c>
      <c r="D25" s="10" t="s">
        <v>121</v>
      </c>
      <c r="E25" s="10" t="s">
        <v>322</v>
      </c>
      <c r="F25" s="10" t="s">
        <v>232</v>
      </c>
      <c r="G25" s="3"/>
      <c r="H25" s="3"/>
      <c r="I25" s="3"/>
      <c r="J25" s="10" t="s">
        <v>355</v>
      </c>
      <c r="K25" s="3" t="str">
        <f>VLOOKUP(C25,[1]资产列表!$D:$P,13,FALSE)</f>
        <v>下349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3">
        <v>21</v>
      </c>
      <c r="B26" s="10" t="s">
        <v>182</v>
      </c>
      <c r="C26" s="10" t="s">
        <v>183</v>
      </c>
      <c r="D26" s="10" t="s">
        <v>121</v>
      </c>
      <c r="E26" s="10" t="s">
        <v>322</v>
      </c>
      <c r="F26" s="10" t="s">
        <v>177</v>
      </c>
      <c r="G26" s="3"/>
      <c r="H26" s="3"/>
      <c r="I26" s="3"/>
      <c r="J26" s="10" t="s">
        <v>356</v>
      </c>
      <c r="K26" s="3" t="str">
        <f>VLOOKUP(C26,[1]资产列表!$D:$P,13,FALSE)</f>
        <v>下118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3">
        <v>22</v>
      </c>
      <c r="B27" s="10" t="s">
        <v>200</v>
      </c>
      <c r="C27" s="10" t="s">
        <v>201</v>
      </c>
      <c r="D27" s="10" t="s">
        <v>121</v>
      </c>
      <c r="E27" s="10" t="s">
        <v>322</v>
      </c>
      <c r="F27" s="10" t="s">
        <v>199</v>
      </c>
      <c r="G27" s="3"/>
      <c r="H27" s="3"/>
      <c r="I27" s="3"/>
      <c r="J27" s="10" t="s">
        <v>339</v>
      </c>
      <c r="K27" s="3" t="str">
        <f>VLOOKUP(C27,[1]资产列表!$D:$P,13,FALSE)</f>
        <v>1411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3">
        <v>23</v>
      </c>
      <c r="B28" s="10" t="s">
        <v>36</v>
      </c>
      <c r="C28" s="10" t="s">
        <v>184</v>
      </c>
      <c r="D28" s="10" t="s">
        <v>121</v>
      </c>
      <c r="E28" s="10" t="s">
        <v>322</v>
      </c>
      <c r="F28" s="10" t="s">
        <v>185</v>
      </c>
      <c r="G28" s="3"/>
      <c r="H28" s="3"/>
      <c r="I28" s="3"/>
      <c r="J28" s="10" t="s">
        <v>357</v>
      </c>
      <c r="K28" s="3" t="str">
        <f>VLOOKUP(C28,[1]资产列表!$D:$P,13,FALSE)</f>
        <v>下504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3">
        <v>24</v>
      </c>
      <c r="B29" s="10" t="s">
        <v>130</v>
      </c>
      <c r="C29" s="10" t="s">
        <v>141</v>
      </c>
      <c r="D29" s="10" t="s">
        <v>121</v>
      </c>
      <c r="E29" s="10" t="s">
        <v>322</v>
      </c>
      <c r="F29" s="10" t="s">
        <v>139</v>
      </c>
      <c r="G29" s="3"/>
      <c r="H29" s="3"/>
      <c r="I29" s="3"/>
      <c r="J29" s="10" t="s">
        <v>358</v>
      </c>
      <c r="K29" s="3" t="str">
        <f>VLOOKUP(C29,[1]资产列表!$D:$P,13,FALSE)</f>
        <v>下504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3">
        <v>25</v>
      </c>
      <c r="B30" s="10" t="s">
        <v>186</v>
      </c>
      <c r="C30" s="10" t="s">
        <v>187</v>
      </c>
      <c r="D30" s="10" t="s">
        <v>121</v>
      </c>
      <c r="E30" s="10" t="s">
        <v>322</v>
      </c>
      <c r="F30" s="10" t="s">
        <v>188</v>
      </c>
      <c r="G30" s="3"/>
      <c r="H30" s="3"/>
      <c r="I30" s="3"/>
      <c r="J30" s="10" t="s">
        <v>359</v>
      </c>
      <c r="K30" s="3" t="str">
        <f>VLOOKUP(C30,[1]资产列表!$D:$P,13,FALSE)</f>
        <v>下335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3">
        <v>26</v>
      </c>
      <c r="B31" s="10" t="s">
        <v>169</v>
      </c>
      <c r="C31" s="10" t="s">
        <v>170</v>
      </c>
      <c r="D31" s="10" t="s">
        <v>121</v>
      </c>
      <c r="E31" s="10" t="s">
        <v>322</v>
      </c>
      <c r="F31" s="10" t="s">
        <v>171</v>
      </c>
      <c r="G31" s="3"/>
      <c r="H31" s="3"/>
      <c r="I31" s="3"/>
      <c r="J31" s="10" t="s">
        <v>360</v>
      </c>
      <c r="K31" s="3" t="str">
        <f>VLOOKUP(C31,[1]资产列表!$D:$P,13,FALSE)</f>
        <v>下208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3">
        <v>27</v>
      </c>
      <c r="B32" s="10" t="s">
        <v>242</v>
      </c>
      <c r="C32" s="10" t="s">
        <v>243</v>
      </c>
      <c r="D32" s="10" t="s">
        <v>121</v>
      </c>
      <c r="E32" s="10" t="s">
        <v>322</v>
      </c>
      <c r="F32" s="10" t="s">
        <v>236</v>
      </c>
      <c r="G32" s="3"/>
      <c r="H32" s="3"/>
      <c r="I32" s="3"/>
      <c r="J32" s="10" t="s">
        <v>361</v>
      </c>
      <c r="K32" s="3" t="str">
        <f>VLOOKUP(C32,[1]资产列表!$D:$P,13,FALSE)</f>
        <v>下310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3">
        <v>28</v>
      </c>
      <c r="B33" s="10" t="s">
        <v>249</v>
      </c>
      <c r="C33" s="10" t="s">
        <v>250</v>
      </c>
      <c r="D33" s="10" t="s">
        <v>121</v>
      </c>
      <c r="E33" s="10" t="s">
        <v>322</v>
      </c>
      <c r="F33" s="10" t="s">
        <v>251</v>
      </c>
      <c r="G33" s="3"/>
      <c r="H33" s="3"/>
      <c r="I33" s="3"/>
      <c r="J33" s="10" t="s">
        <v>362</v>
      </c>
      <c r="K33" s="3" t="str">
        <f>VLOOKUP(C33,[1]资产列表!$D:$P,13,FALSE)</f>
        <v>下215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3">
        <v>29</v>
      </c>
      <c r="B34" s="10" t="s">
        <v>126</v>
      </c>
      <c r="C34" s="10" t="s">
        <v>127</v>
      </c>
      <c r="D34" s="10" t="s">
        <v>121</v>
      </c>
      <c r="E34" s="10" t="s">
        <v>322</v>
      </c>
      <c r="F34" s="10" t="s">
        <v>123</v>
      </c>
      <c r="G34" s="3"/>
      <c r="H34" s="3"/>
      <c r="I34" s="3"/>
      <c r="J34" s="10" t="s">
        <v>363</v>
      </c>
      <c r="K34" s="3" t="str">
        <f>VLOOKUP(C34,[1]资产列表!$D:$P,13,FALSE)</f>
        <v>1207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3">
        <v>30</v>
      </c>
      <c r="B35" s="10" t="s">
        <v>136</v>
      </c>
      <c r="C35" s="10" t="s">
        <v>137</v>
      </c>
      <c r="D35" s="10" t="s">
        <v>121</v>
      </c>
      <c r="E35" s="10" t="s">
        <v>322</v>
      </c>
      <c r="F35" s="10" t="s">
        <v>132</v>
      </c>
      <c r="G35" s="3"/>
      <c r="H35" s="3"/>
      <c r="I35" s="3"/>
      <c r="J35" s="10" t="s">
        <v>354</v>
      </c>
      <c r="K35" s="3" t="str">
        <f>VLOOKUP(C35,[1]资产列表!$D:$P,13,FALSE)</f>
        <v>下125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3">
        <v>31</v>
      </c>
      <c r="B36" s="10" t="s">
        <v>193</v>
      </c>
      <c r="C36" s="10" t="s">
        <v>194</v>
      </c>
      <c r="D36" s="10" t="s">
        <v>121</v>
      </c>
      <c r="E36" s="10" t="s">
        <v>322</v>
      </c>
      <c r="F36" s="10" t="s">
        <v>188</v>
      </c>
      <c r="G36" s="3"/>
      <c r="H36" s="3"/>
      <c r="I36" s="3"/>
      <c r="J36" s="10" t="s">
        <v>364</v>
      </c>
      <c r="K36" s="3" t="str">
        <f>VLOOKUP(C36,[1]资产列表!$D:$P,13,FALSE)</f>
        <v>下339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3">
        <v>32</v>
      </c>
      <c r="B37" s="10" t="s">
        <v>213</v>
      </c>
      <c r="C37" s="10" t="s">
        <v>214</v>
      </c>
      <c r="D37" s="10" t="s">
        <v>121</v>
      </c>
      <c r="E37" s="10" t="s">
        <v>322</v>
      </c>
      <c r="F37" s="10" t="s">
        <v>212</v>
      </c>
      <c r="G37" s="3"/>
      <c r="H37" s="3"/>
      <c r="I37" s="3"/>
      <c r="J37" s="10" t="s">
        <v>365</v>
      </c>
      <c r="K37" s="3" t="str">
        <f>VLOOKUP(C37,[1]资产列表!$D:$P,13,FALSE)</f>
        <v>下332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3">
        <v>33</v>
      </c>
      <c r="B38" s="10" t="s">
        <v>210</v>
      </c>
      <c r="C38" s="10" t="s">
        <v>211</v>
      </c>
      <c r="D38" s="10" t="s">
        <v>121</v>
      </c>
      <c r="E38" s="10" t="s">
        <v>322</v>
      </c>
      <c r="F38" s="10" t="s">
        <v>212</v>
      </c>
      <c r="G38" s="3"/>
      <c r="H38" s="3"/>
      <c r="I38" s="3"/>
      <c r="J38" s="10" t="s">
        <v>366</v>
      </c>
      <c r="K38" s="3" t="str">
        <f>VLOOKUP(C38,[1]资产列表!$D:$P,13,FALSE)</f>
        <v>下326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3">
        <v>34</v>
      </c>
      <c r="B39" s="10" t="s">
        <v>189</v>
      </c>
      <c r="C39" s="10" t="s">
        <v>190</v>
      </c>
      <c r="D39" s="10" t="s">
        <v>121</v>
      </c>
      <c r="E39" s="10" t="s">
        <v>322</v>
      </c>
      <c r="F39" s="10" t="s">
        <v>188</v>
      </c>
      <c r="G39" s="3"/>
      <c r="H39" s="3"/>
      <c r="I39" s="3"/>
      <c r="J39" s="10" t="s">
        <v>367</v>
      </c>
      <c r="K39" s="3" t="str">
        <f>VLOOKUP(C39,[1]资产列表!$D:$P,13,FALSE)</f>
        <v>下335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3">
        <v>35</v>
      </c>
      <c r="B40" s="10" t="s">
        <v>252</v>
      </c>
      <c r="C40" s="10" t="s">
        <v>253</v>
      </c>
      <c r="D40" s="10" t="s">
        <v>121</v>
      </c>
      <c r="E40" s="10" t="s">
        <v>322</v>
      </c>
      <c r="F40" s="10" t="s">
        <v>251</v>
      </c>
      <c r="G40" s="3"/>
      <c r="H40" s="3"/>
      <c r="I40" s="3"/>
      <c r="J40" s="10" t="s">
        <v>368</v>
      </c>
      <c r="K40" s="3" t="str">
        <f>VLOOKUP(C40,[1]资产列表!$D:$P,13,FALSE)</f>
        <v>下215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3">
        <v>36</v>
      </c>
      <c r="B41" s="10" t="s">
        <v>128</v>
      </c>
      <c r="C41" s="10" t="s">
        <v>129</v>
      </c>
      <c r="D41" s="10" t="s">
        <v>121</v>
      </c>
      <c r="E41" s="10" t="s">
        <v>322</v>
      </c>
      <c r="F41" s="10" t="s">
        <v>123</v>
      </c>
      <c r="G41" s="3"/>
      <c r="H41" s="3"/>
      <c r="I41" s="3"/>
      <c r="J41" s="10" t="s">
        <v>369</v>
      </c>
      <c r="K41" s="3" t="str">
        <f>VLOOKUP(C41,[1]资产列表!$D:$P,13,FALSE)</f>
        <v>1207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>
        <v>37</v>
      </c>
      <c r="B42" s="10" t="s">
        <v>218</v>
      </c>
      <c r="C42" s="10" t="s">
        <v>219</v>
      </c>
      <c r="D42" s="10" t="s">
        <v>121</v>
      </c>
      <c r="E42" s="10" t="s">
        <v>322</v>
      </c>
      <c r="F42" s="10" t="s">
        <v>217</v>
      </c>
      <c r="G42" s="3"/>
      <c r="H42" s="3"/>
      <c r="I42" s="3"/>
      <c r="J42" s="10" t="s">
        <v>370</v>
      </c>
      <c r="K42" s="3" t="str">
        <f>VLOOKUP(C42,[1]资产列表!$D:$P,13,FALSE)</f>
        <v>下436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3">
        <v>38</v>
      </c>
      <c r="B43" s="10" t="s">
        <v>172</v>
      </c>
      <c r="C43" s="10" t="s">
        <v>173</v>
      </c>
      <c r="D43" s="10" t="s">
        <v>121</v>
      </c>
      <c r="E43" s="10" t="s">
        <v>322</v>
      </c>
      <c r="F43" s="10" t="s">
        <v>171</v>
      </c>
      <c r="G43" s="3"/>
      <c r="H43" s="3"/>
      <c r="I43" s="3"/>
      <c r="J43" s="10" t="s">
        <v>371</v>
      </c>
      <c r="K43" s="3" t="str">
        <f>VLOOKUP(C43,[1]资产列表!$D:$P,13,FALSE)</f>
        <v>下206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>
        <v>39</v>
      </c>
      <c r="B44" s="10" t="s">
        <v>71</v>
      </c>
      <c r="C44" s="10" t="s">
        <v>227</v>
      </c>
      <c r="D44" s="10" t="s">
        <v>121</v>
      </c>
      <c r="E44" s="10" t="s">
        <v>322</v>
      </c>
      <c r="F44" s="10" t="s">
        <v>223</v>
      </c>
      <c r="G44" s="3"/>
      <c r="H44" s="3"/>
      <c r="I44" s="3"/>
      <c r="J44" s="10" t="s">
        <v>372</v>
      </c>
      <c r="K44" s="3" t="str">
        <f>VLOOKUP(C44,[1]资产列表!$D:$P,13,FALSE)</f>
        <v>下332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3">
        <v>40</v>
      </c>
      <c r="B45" s="10" t="s">
        <v>191</v>
      </c>
      <c r="C45" s="10" t="s">
        <v>192</v>
      </c>
      <c r="D45" s="10" t="s">
        <v>121</v>
      </c>
      <c r="E45" s="10" t="s">
        <v>322</v>
      </c>
      <c r="F45" s="10" t="s">
        <v>188</v>
      </c>
      <c r="G45" s="3"/>
      <c r="H45" s="3"/>
      <c r="I45" s="3"/>
      <c r="J45" s="10" t="s">
        <v>344</v>
      </c>
      <c r="K45" s="3" t="str">
        <f>VLOOKUP(C45,[1]资产列表!$D:$P,13,FALSE)</f>
        <v>下335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3">
        <v>41</v>
      </c>
      <c r="B46" s="10" t="s">
        <v>174</v>
      </c>
      <c r="C46" s="10" t="s">
        <v>175</v>
      </c>
      <c r="D46" s="10" t="s">
        <v>121</v>
      </c>
      <c r="E46" s="10" t="s">
        <v>322</v>
      </c>
      <c r="F46" s="10" t="s">
        <v>171</v>
      </c>
      <c r="G46" s="3"/>
      <c r="H46" s="3"/>
      <c r="I46" s="3"/>
      <c r="J46" s="10" t="s">
        <v>373</v>
      </c>
      <c r="K46" s="3" t="str">
        <f>VLOOKUP(C46,[1]资产列表!$D:$P,13,FALSE)</f>
        <v>下207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3">
        <v>42</v>
      </c>
      <c r="B47" s="10" t="s">
        <v>167</v>
      </c>
      <c r="C47" s="10" t="s">
        <v>168</v>
      </c>
      <c r="D47" s="10" t="s">
        <v>121</v>
      </c>
      <c r="E47" s="10" t="s">
        <v>322</v>
      </c>
      <c r="F47" s="10" t="s">
        <v>161</v>
      </c>
      <c r="G47" s="3"/>
      <c r="H47" s="3"/>
      <c r="I47" s="3"/>
      <c r="J47" s="10" t="s">
        <v>374</v>
      </c>
      <c r="K47" s="3" t="str">
        <f>VLOOKUP(C47,[1]资产列表!$D:$P,13,FALSE)</f>
        <v>1406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3">
        <v>43</v>
      </c>
      <c r="B48" s="10" t="s">
        <v>220</v>
      </c>
      <c r="C48" s="10" t="s">
        <v>221</v>
      </c>
      <c r="D48" s="10" t="s">
        <v>121</v>
      </c>
      <c r="E48" s="10" t="s">
        <v>322</v>
      </c>
      <c r="F48" s="10" t="s">
        <v>217</v>
      </c>
      <c r="G48" s="3"/>
      <c r="H48" s="3"/>
      <c r="I48" s="3"/>
      <c r="J48" s="10" t="s">
        <v>375</v>
      </c>
      <c r="K48" s="3" t="str">
        <f>VLOOKUP(C48,[1]资产列表!$D:$P,13,FALSE)</f>
        <v>下436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>
        <v>44</v>
      </c>
      <c r="B49" s="10" t="s">
        <v>77</v>
      </c>
      <c r="C49" s="10" t="s">
        <v>149</v>
      </c>
      <c r="D49" s="10" t="s">
        <v>121</v>
      </c>
      <c r="E49" s="10" t="s">
        <v>322</v>
      </c>
      <c r="F49" s="10" t="s">
        <v>146</v>
      </c>
      <c r="G49" s="3"/>
      <c r="H49" s="3"/>
      <c r="I49" s="3"/>
      <c r="J49" s="10" t="s">
        <v>376</v>
      </c>
      <c r="K49" s="3" t="str">
        <f>VLOOKUP(C49,[1]资产列表!$D:$P,13,FALSE)</f>
        <v>下424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>
        <v>45</v>
      </c>
      <c r="B50" s="10" t="s">
        <v>150</v>
      </c>
      <c r="C50" s="10" t="s">
        <v>151</v>
      </c>
      <c r="D50" s="10" t="s">
        <v>121</v>
      </c>
      <c r="E50" s="10" t="s">
        <v>322</v>
      </c>
      <c r="F50" s="10" t="s">
        <v>146</v>
      </c>
      <c r="G50" s="3"/>
      <c r="H50" s="3"/>
      <c r="I50" s="3"/>
      <c r="J50" s="10" t="s">
        <v>377</v>
      </c>
      <c r="K50" s="3" t="str">
        <f>VLOOKUP(C50,[1]资产列表!$D:$P,13,FALSE)</f>
        <v>下428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>
        <v>46</v>
      </c>
      <c r="B51" s="10" t="s">
        <v>195</v>
      </c>
      <c r="C51" s="10" t="s">
        <v>196</v>
      </c>
      <c r="D51" s="10" t="s">
        <v>121</v>
      </c>
      <c r="E51" s="10" t="s">
        <v>322</v>
      </c>
      <c r="F51" s="10" t="s">
        <v>188</v>
      </c>
      <c r="G51" s="3"/>
      <c r="H51" s="3"/>
      <c r="I51" s="3"/>
      <c r="J51" s="10" t="s">
        <v>378</v>
      </c>
      <c r="K51" s="3" t="str">
        <f>VLOOKUP(C51,[1]资产列表!$D:$P,13,FALSE)</f>
        <v>下沙食品楼307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>
        <v>47</v>
      </c>
      <c r="B52" s="10" t="s">
        <v>155</v>
      </c>
      <c r="C52" s="10" t="s">
        <v>156</v>
      </c>
      <c r="D52" s="10" t="s">
        <v>121</v>
      </c>
      <c r="E52" s="10" t="s">
        <v>322</v>
      </c>
      <c r="F52" s="10" t="s">
        <v>146</v>
      </c>
      <c r="G52" s="3"/>
      <c r="H52" s="3"/>
      <c r="I52" s="3"/>
      <c r="J52" s="10" t="s">
        <v>379</v>
      </c>
      <c r="K52" s="3" t="str">
        <f>VLOOKUP(C52,[1]资产列表!$D:$P,13,FALSE)</f>
        <v>下435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>
        <v>48</v>
      </c>
      <c r="B53" s="10" t="s">
        <v>153</v>
      </c>
      <c r="C53" s="10" t="s">
        <v>154</v>
      </c>
      <c r="D53" s="10" t="s">
        <v>121</v>
      </c>
      <c r="E53" s="10" t="s">
        <v>322</v>
      </c>
      <c r="F53" s="10" t="s">
        <v>146</v>
      </c>
      <c r="G53" s="3"/>
      <c r="H53" s="3"/>
      <c r="I53" s="3"/>
      <c r="J53" s="10" t="s">
        <v>380</v>
      </c>
      <c r="K53" s="3" t="str">
        <f>VLOOKUP(C53,[1]资产列表!$D:$P,13,FALSE)</f>
        <v>下435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>
        <v>49</v>
      </c>
      <c r="B54" s="10" t="s">
        <v>71</v>
      </c>
      <c r="C54" s="10" t="s">
        <v>152</v>
      </c>
      <c r="D54" s="10" t="s">
        <v>121</v>
      </c>
      <c r="E54" s="10" t="s">
        <v>322</v>
      </c>
      <c r="F54" s="10" t="s">
        <v>146</v>
      </c>
      <c r="G54" s="3"/>
      <c r="H54" s="3"/>
      <c r="I54" s="3"/>
      <c r="J54" s="10" t="s">
        <v>381</v>
      </c>
      <c r="K54" s="3" t="str">
        <f>VLOOKUP(C54,[1]资产列表!$D:$P,13,FALSE)</f>
        <v>下435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>
        <v>50</v>
      </c>
      <c r="B55" s="10" t="s">
        <v>233</v>
      </c>
      <c r="C55" s="10" t="s">
        <v>234</v>
      </c>
      <c r="D55" s="10" t="s">
        <v>121</v>
      </c>
      <c r="E55" s="10" t="s">
        <v>122</v>
      </c>
      <c r="F55" s="10" t="s">
        <v>327</v>
      </c>
      <c r="G55" s="3"/>
      <c r="H55" s="3"/>
      <c r="I55" s="3"/>
      <c r="J55" s="10" t="s">
        <v>382</v>
      </c>
      <c r="K55" s="3" t="str">
        <f>VLOOKUP(C55,[1]资产列表!$D:$P,13,FALSE)</f>
        <v>下318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>
        <v>51</v>
      </c>
      <c r="B56" s="10" t="s">
        <v>157</v>
      </c>
      <c r="C56" s="10" t="s">
        <v>158</v>
      </c>
      <c r="D56" s="10" t="s">
        <v>121</v>
      </c>
      <c r="E56" s="10" t="s">
        <v>322</v>
      </c>
      <c r="F56" s="10" t="s">
        <v>146</v>
      </c>
      <c r="G56" s="3"/>
      <c r="H56" s="3"/>
      <c r="I56" s="3"/>
      <c r="J56" s="10" t="s">
        <v>383</v>
      </c>
      <c r="K56" s="3" t="str">
        <f>VLOOKUP(C56,[1]资产列表!$D:$P,13,FALSE)</f>
        <v>下424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3">
        <v>52</v>
      </c>
      <c r="B57" s="10" t="s">
        <v>228</v>
      </c>
      <c r="C57" s="10" t="s">
        <v>229</v>
      </c>
      <c r="D57" s="10" t="s">
        <v>121</v>
      </c>
      <c r="E57" s="10" t="s">
        <v>122</v>
      </c>
      <c r="F57" s="10" t="s">
        <v>223</v>
      </c>
      <c r="G57" s="3"/>
      <c r="H57" s="3"/>
      <c r="I57" s="3"/>
      <c r="J57" s="10" t="s">
        <v>349</v>
      </c>
      <c r="K57" s="3" t="str">
        <f>VLOOKUP(C57,[1]资产列表!$D:$P,13,FALSE)</f>
        <v>食品学院326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>
        <v>53</v>
      </c>
      <c r="B58" s="10" t="s">
        <v>157</v>
      </c>
      <c r="C58" s="10" t="s">
        <v>209</v>
      </c>
      <c r="D58" s="10" t="s">
        <v>121</v>
      </c>
      <c r="E58" s="10" t="s">
        <v>322</v>
      </c>
      <c r="F58" s="10" t="s">
        <v>204</v>
      </c>
      <c r="G58" s="3"/>
      <c r="H58" s="3"/>
      <c r="I58" s="3"/>
      <c r="J58" s="10" t="s">
        <v>384</v>
      </c>
      <c r="K58" s="3" t="str">
        <f>VLOOKUP(C58,[1]资产列表!$D:$P,13,FALSE)</f>
        <v>下212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>
        <v>54</v>
      </c>
      <c r="B59" s="10" t="s">
        <v>207</v>
      </c>
      <c r="C59" s="10" t="s">
        <v>208</v>
      </c>
      <c r="D59" s="10" t="s">
        <v>121</v>
      </c>
      <c r="E59" s="10" t="s">
        <v>322</v>
      </c>
      <c r="F59" s="10" t="s">
        <v>204</v>
      </c>
      <c r="G59" s="3"/>
      <c r="H59" s="3"/>
      <c r="I59" s="3"/>
      <c r="J59" s="10" t="s">
        <v>385</v>
      </c>
      <c r="K59" s="3" t="str">
        <f>VLOOKUP(C59,[1]资产列表!$D:$P,13,FALSE)</f>
        <v>下212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>
        <v>55</v>
      </c>
      <c r="B60" s="10" t="s">
        <v>254</v>
      </c>
      <c r="C60" s="10" t="s">
        <v>255</v>
      </c>
      <c r="D60" s="10" t="s">
        <v>121</v>
      </c>
      <c r="E60" s="10" t="s">
        <v>322</v>
      </c>
      <c r="F60" s="10" t="s">
        <v>256</v>
      </c>
      <c r="G60" s="3"/>
      <c r="H60" s="3"/>
      <c r="I60" s="3"/>
      <c r="J60" s="10" t="s">
        <v>386</v>
      </c>
      <c r="K60" s="3" t="str">
        <f>VLOOKUP(C60,[1]资产列表!$D:$P,13,FALSE)</f>
        <v>教工路协同创新208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>
        <v>56</v>
      </c>
      <c r="B61" s="10" t="s">
        <v>257</v>
      </c>
      <c r="C61" s="10" t="s">
        <v>258</v>
      </c>
      <c r="D61" s="10" t="s">
        <v>121</v>
      </c>
      <c r="E61" s="10" t="s">
        <v>322</v>
      </c>
      <c r="F61" s="10" t="s">
        <v>256</v>
      </c>
      <c r="G61" s="3"/>
      <c r="H61" s="3"/>
      <c r="I61" s="3"/>
      <c r="J61" s="10" t="s">
        <v>387</v>
      </c>
      <c r="K61" s="3" t="str">
        <f>VLOOKUP(C61,[1]资产列表!$D:$P,13,FALSE)</f>
        <v>教工路协同创新208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>
        <v>57</v>
      </c>
      <c r="B62" s="10" t="s">
        <v>261</v>
      </c>
      <c r="C62" s="10" t="s">
        <v>262</v>
      </c>
      <c r="D62" s="10" t="s">
        <v>121</v>
      </c>
      <c r="E62" s="10" t="s">
        <v>322</v>
      </c>
      <c r="F62" s="10" t="s">
        <v>256</v>
      </c>
      <c r="G62" s="3"/>
      <c r="H62" s="3"/>
      <c r="I62" s="3"/>
      <c r="J62" s="10" t="s">
        <v>388</v>
      </c>
      <c r="K62" s="3" t="str">
        <f>VLOOKUP(C62,[1]资产列表!$D:$P,13,FALSE)</f>
        <v>教工路211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>
        <v>58</v>
      </c>
      <c r="B63" s="10" t="s">
        <v>259</v>
      </c>
      <c r="C63" s="10" t="s">
        <v>260</v>
      </c>
      <c r="D63" s="10" t="s">
        <v>121</v>
      </c>
      <c r="E63" s="10" t="s">
        <v>322</v>
      </c>
      <c r="F63" s="10" t="s">
        <v>256</v>
      </c>
      <c r="G63" s="3"/>
      <c r="H63" s="3"/>
      <c r="I63" s="3"/>
      <c r="J63" s="10" t="s">
        <v>389</v>
      </c>
      <c r="K63" s="3" t="str">
        <f>VLOOKUP(C63,[1]资产列表!$D:$P,13,FALSE)</f>
        <v>教工路协同创新208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3">
        <v>59</v>
      </c>
      <c r="B64" s="10" t="s">
        <v>275</v>
      </c>
      <c r="C64" s="10" t="s">
        <v>296</v>
      </c>
      <c r="D64" s="10" t="s">
        <v>121</v>
      </c>
      <c r="E64" s="10" t="s">
        <v>322</v>
      </c>
      <c r="F64" s="10" t="s">
        <v>146</v>
      </c>
      <c r="G64" s="3"/>
      <c r="H64" s="3"/>
      <c r="I64" s="3"/>
      <c r="J64" s="10" t="s">
        <v>357</v>
      </c>
      <c r="K64" s="3" t="str">
        <f>VLOOKUP(C64,[1]资产列表!$D:$P,13,FALSE)</f>
        <v>下沙食品楼424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3">
        <v>60</v>
      </c>
      <c r="B65" s="10" t="s">
        <v>276</v>
      </c>
      <c r="C65" s="10" t="s">
        <v>297</v>
      </c>
      <c r="D65" s="10" t="s">
        <v>121</v>
      </c>
      <c r="E65" s="10" t="s">
        <v>322</v>
      </c>
      <c r="F65" s="10" t="s">
        <v>146</v>
      </c>
      <c r="G65" s="3"/>
      <c r="H65" s="3"/>
      <c r="I65" s="3"/>
      <c r="J65" s="10" t="s">
        <v>390</v>
      </c>
      <c r="K65" s="3" t="str">
        <f>VLOOKUP(C65,[1]资产列表!$D:$P,13,FALSE)</f>
        <v>下沙食品楼435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>
        <v>61</v>
      </c>
      <c r="B66" s="10" t="s">
        <v>56</v>
      </c>
      <c r="C66" s="10" t="s">
        <v>298</v>
      </c>
      <c r="D66" s="10" t="s">
        <v>121</v>
      </c>
      <c r="E66" s="10" t="s">
        <v>322</v>
      </c>
      <c r="F66" s="10" t="s">
        <v>146</v>
      </c>
      <c r="G66" s="3"/>
      <c r="H66" s="3"/>
      <c r="I66" s="3"/>
      <c r="J66" s="10" t="s">
        <v>391</v>
      </c>
      <c r="K66" s="3" t="str">
        <f>VLOOKUP(C66,[1]资产列表!$D:$P,13,FALSE)</f>
        <v>下沙食品楼432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>
        <v>62</v>
      </c>
      <c r="B67" s="10" t="s">
        <v>277</v>
      </c>
      <c r="C67" s="10" t="s">
        <v>299</v>
      </c>
      <c r="D67" s="10" t="s">
        <v>121</v>
      </c>
      <c r="E67" s="10" t="s">
        <v>322</v>
      </c>
      <c r="F67" s="10" t="s">
        <v>146</v>
      </c>
      <c r="G67" s="3"/>
      <c r="H67" s="3"/>
      <c r="I67" s="3"/>
      <c r="J67" s="10" t="s">
        <v>392</v>
      </c>
      <c r="K67" s="3" t="str">
        <f>VLOOKUP(C67,[1]资产列表!$D:$P,13,FALSE)</f>
        <v>432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>
        <v>63</v>
      </c>
      <c r="B68" s="10" t="s">
        <v>278</v>
      </c>
      <c r="C68" s="10" t="s">
        <v>300</v>
      </c>
      <c r="D68" s="10" t="s">
        <v>121</v>
      </c>
      <c r="E68" s="10" t="s">
        <v>322</v>
      </c>
      <c r="F68" s="10" t="s">
        <v>146</v>
      </c>
      <c r="G68" s="3"/>
      <c r="H68" s="3"/>
      <c r="I68" s="3"/>
      <c r="J68" s="10" t="s">
        <v>393</v>
      </c>
      <c r="K68" s="3" t="str">
        <f>VLOOKUP(C68,[1]资产列表!$D:$P,13,FALSE)</f>
        <v>下沙食品楼435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>
        <v>64</v>
      </c>
      <c r="B69" s="10" t="s">
        <v>279</v>
      </c>
      <c r="C69" s="10" t="s">
        <v>301</v>
      </c>
      <c r="D69" s="10" t="s">
        <v>121</v>
      </c>
      <c r="E69" s="10" t="s">
        <v>322</v>
      </c>
      <c r="F69" s="10" t="s">
        <v>256</v>
      </c>
      <c r="G69" s="3"/>
      <c r="H69" s="3"/>
      <c r="I69" s="3"/>
      <c r="J69" s="10" t="s">
        <v>394</v>
      </c>
      <c r="K69" s="3" t="str">
        <f>VLOOKUP(C69,[1]资产列表!$D:$P,13,FALSE)</f>
        <v>教工路校区1号实验楼309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>
        <v>65</v>
      </c>
      <c r="B70" s="10" t="s">
        <v>280</v>
      </c>
      <c r="C70" s="10" t="s">
        <v>302</v>
      </c>
      <c r="D70" s="10" t="s">
        <v>121</v>
      </c>
      <c r="E70" s="10" t="s">
        <v>322</v>
      </c>
      <c r="F70" s="10" t="s">
        <v>143</v>
      </c>
      <c r="G70" s="3"/>
      <c r="H70" s="3"/>
      <c r="I70" s="3"/>
      <c r="J70" s="10" t="s">
        <v>395</v>
      </c>
      <c r="K70" s="3" t="e">
        <f>VLOOKUP(C70,[1]资产列表!$D:$P,13,FALSE)</f>
        <v>#N/A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>
        <v>66</v>
      </c>
      <c r="B71" s="10" t="s">
        <v>281</v>
      </c>
      <c r="C71" s="10" t="s">
        <v>303</v>
      </c>
      <c r="D71" s="10" t="s">
        <v>121</v>
      </c>
      <c r="E71" s="10" t="s">
        <v>322</v>
      </c>
      <c r="F71" s="10" t="s">
        <v>188</v>
      </c>
      <c r="G71" s="3"/>
      <c r="H71" s="3"/>
      <c r="I71" s="3"/>
      <c r="J71" s="10" t="s">
        <v>396</v>
      </c>
      <c r="K71" s="3" t="e">
        <f>VLOOKUP(C71,[1]资产列表!$D:$P,13,FALSE)</f>
        <v>#N/A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>
        <v>67</v>
      </c>
      <c r="B72" s="10" t="s">
        <v>282</v>
      </c>
      <c r="C72" s="10" t="s">
        <v>304</v>
      </c>
      <c r="D72" s="10" t="s">
        <v>121</v>
      </c>
      <c r="E72" s="10" t="s">
        <v>322</v>
      </c>
      <c r="F72" s="10" t="s">
        <v>328</v>
      </c>
      <c r="G72" s="3"/>
      <c r="H72" s="3"/>
      <c r="I72" s="3"/>
      <c r="J72" s="10" t="s">
        <v>397</v>
      </c>
      <c r="K72" s="3" t="e">
        <f>VLOOKUP(C72,[1]资产列表!$D:$P,13,FALSE)</f>
        <v>#N/A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>
        <v>68</v>
      </c>
      <c r="B73" s="10" t="s">
        <v>283</v>
      </c>
      <c r="C73" s="10" t="s">
        <v>305</v>
      </c>
      <c r="D73" s="10" t="s">
        <v>121</v>
      </c>
      <c r="E73" s="10" t="s">
        <v>322</v>
      </c>
      <c r="F73" s="10" t="s">
        <v>327</v>
      </c>
      <c r="G73" s="3"/>
      <c r="H73" s="3"/>
      <c r="I73" s="3"/>
      <c r="J73" s="10" t="s">
        <v>398</v>
      </c>
      <c r="K73" s="3" t="e">
        <f>VLOOKUP(C73,[1]资产列表!$D:$P,13,FALSE)</f>
        <v>#N/A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>
        <v>69</v>
      </c>
      <c r="B74" s="10" t="s">
        <v>284</v>
      </c>
      <c r="C74" s="10" t="s">
        <v>306</v>
      </c>
      <c r="D74" s="10" t="s">
        <v>121</v>
      </c>
      <c r="E74" s="10" t="s">
        <v>322</v>
      </c>
      <c r="F74" s="10" t="s">
        <v>329</v>
      </c>
      <c r="G74" s="3"/>
      <c r="H74" s="3"/>
      <c r="I74" s="3"/>
      <c r="J74" s="10" t="s">
        <v>399</v>
      </c>
      <c r="K74" s="3" t="str">
        <f>VLOOKUP(C74,[1]资产列表!$D:$P,13,FALSE)</f>
        <v>贝因美楼3楼323房间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>
        <v>70</v>
      </c>
      <c r="B75" s="10" t="s">
        <v>285</v>
      </c>
      <c r="C75" s="13" t="s">
        <v>307</v>
      </c>
      <c r="D75" s="10" t="s">
        <v>49</v>
      </c>
      <c r="E75" s="10" t="str">
        <f t="shared" ref="E75:E83" si="0">$E$84</f>
        <v>浙江工商大学环境科学与工程学院</v>
      </c>
      <c r="F75" s="10" t="s">
        <v>100</v>
      </c>
      <c r="G75" s="3"/>
      <c r="H75" s="3"/>
      <c r="I75" s="3"/>
      <c r="J75" s="10" t="s">
        <v>400</v>
      </c>
      <c r="K75" s="3" t="e">
        <f>VLOOKUP(C75,[1]资产列表!$D:$P,13,FALSE)</f>
        <v>#N/A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>
        <v>71</v>
      </c>
      <c r="B76" s="10" t="s">
        <v>286</v>
      </c>
      <c r="C76" s="10" t="s">
        <v>308</v>
      </c>
      <c r="D76" s="10" t="s">
        <v>49</v>
      </c>
      <c r="E76" s="10" t="str">
        <f t="shared" si="0"/>
        <v>浙江工商大学环境科学与工程学院</v>
      </c>
      <c r="F76" s="10" t="s">
        <v>100</v>
      </c>
      <c r="G76" s="3"/>
      <c r="H76" s="3"/>
      <c r="I76" s="3"/>
      <c r="J76" s="10" t="s">
        <v>401</v>
      </c>
      <c r="K76" s="3" t="e">
        <f>VLOOKUP(C76,[1]资产列表!$D:$P,13,FALSE)</f>
        <v>#N/A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>
        <v>72</v>
      </c>
      <c r="B77" s="10" t="s">
        <v>287</v>
      </c>
      <c r="C77" s="10" t="s">
        <v>309</v>
      </c>
      <c r="D77" s="10" t="s">
        <v>49</v>
      </c>
      <c r="E77" s="10" t="str">
        <f t="shared" si="0"/>
        <v>浙江工商大学环境科学与工程学院</v>
      </c>
      <c r="F77" s="10" t="s">
        <v>330</v>
      </c>
      <c r="G77" s="3"/>
      <c r="H77" s="3"/>
      <c r="I77" s="3"/>
      <c r="J77" s="10" t="s">
        <v>402</v>
      </c>
      <c r="K77" s="3" t="str">
        <f>VLOOKUP(C77,[1]资产列表!$D:$P,13,FALSE)</f>
        <v>教工路2515；与龙淤洋共用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>
        <v>73</v>
      </c>
      <c r="B78" s="10" t="s">
        <v>288</v>
      </c>
      <c r="C78" s="10" t="s">
        <v>310</v>
      </c>
      <c r="D78" s="10" t="s">
        <v>49</v>
      </c>
      <c r="E78" s="10" t="str">
        <f t="shared" si="0"/>
        <v>浙江工商大学环境科学与工程学院</v>
      </c>
      <c r="F78" s="10" t="s">
        <v>331</v>
      </c>
      <c r="G78" s="3"/>
      <c r="H78" s="3"/>
      <c r="I78" s="3"/>
      <c r="J78" s="10" t="s">
        <v>353</v>
      </c>
      <c r="K78" s="3" t="str">
        <f>VLOOKUP(C78,[1]资产列表!$D:$P,13,FALSE)</f>
        <v>教工路2515显微镜内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>
        <v>74</v>
      </c>
      <c r="B79" s="10" t="s">
        <v>289</v>
      </c>
      <c r="C79" s="10" t="s">
        <v>311</v>
      </c>
      <c r="D79" s="10" t="s">
        <v>49</v>
      </c>
      <c r="E79" s="10" t="str">
        <f t="shared" si="0"/>
        <v>浙江工商大学环境科学与工程学院</v>
      </c>
      <c r="F79" s="10" t="s">
        <v>331</v>
      </c>
      <c r="G79" s="3"/>
      <c r="H79" s="3"/>
      <c r="I79" s="3"/>
      <c r="J79" s="10" t="s">
        <v>403</v>
      </c>
      <c r="K79" s="3" t="str">
        <f>VLOOKUP(C79,[1]资产列表!$D:$P,13,FALSE)</f>
        <v>教工路2623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>
        <v>75</v>
      </c>
      <c r="B80" s="10" t="s">
        <v>290</v>
      </c>
      <c r="C80" s="10" t="s">
        <v>312</v>
      </c>
      <c r="D80" s="10" t="s">
        <v>49</v>
      </c>
      <c r="E80" s="10" t="str">
        <f t="shared" si="0"/>
        <v>浙江工商大学环境科学与工程学院</v>
      </c>
      <c r="F80" s="10" t="s">
        <v>331</v>
      </c>
      <c r="G80" s="3"/>
      <c r="H80" s="3"/>
      <c r="I80" s="3"/>
      <c r="J80" s="10" t="s">
        <v>404</v>
      </c>
      <c r="K80" s="3" t="str">
        <f>VLOOKUP(C80,[1]资产列表!$D:$P,13,FALSE)</f>
        <v>教工校区2号实验楼623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>
        <v>76</v>
      </c>
      <c r="B81" s="10" t="s">
        <v>291</v>
      </c>
      <c r="C81" s="10" t="s">
        <v>313</v>
      </c>
      <c r="D81" s="10" t="s">
        <v>49</v>
      </c>
      <c r="E81" s="10" t="str">
        <f t="shared" si="0"/>
        <v>浙江工商大学环境科学与工程学院</v>
      </c>
      <c r="F81" s="10" t="s">
        <v>331</v>
      </c>
      <c r="G81" s="3"/>
      <c r="H81" s="3"/>
      <c r="I81" s="3"/>
      <c r="J81" s="10" t="s">
        <v>393</v>
      </c>
      <c r="K81" s="3" t="str">
        <f>VLOOKUP(C81,[1]资产列表!$D:$P,13,FALSE)</f>
        <v>教工校区2号实验楼623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>
        <v>77</v>
      </c>
      <c r="B82" s="10" t="s">
        <v>292</v>
      </c>
      <c r="C82" s="10" t="s">
        <v>314</v>
      </c>
      <c r="D82" s="10" t="s">
        <v>49</v>
      </c>
      <c r="E82" s="10" t="str">
        <f t="shared" si="0"/>
        <v>浙江工商大学环境科学与工程学院</v>
      </c>
      <c r="F82" s="10" t="s">
        <v>331</v>
      </c>
      <c r="G82" s="3"/>
      <c r="H82" s="3"/>
      <c r="I82" s="3"/>
      <c r="J82" s="10" t="s">
        <v>393</v>
      </c>
      <c r="K82" s="3" t="str">
        <f>VLOOKUP(C82,[1]资产列表!$D:$P,13,FALSE)</f>
        <v>教工校区2号实验楼623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>
        <v>78</v>
      </c>
      <c r="B83" s="10" t="s">
        <v>30</v>
      </c>
      <c r="C83" s="10" t="s">
        <v>315</v>
      </c>
      <c r="D83" s="10" t="s">
        <v>49</v>
      </c>
      <c r="E83" s="10" t="str">
        <f t="shared" si="0"/>
        <v>浙江工商大学环境科学与工程学院</v>
      </c>
      <c r="F83" s="10" t="s">
        <v>331</v>
      </c>
      <c r="G83" s="3"/>
      <c r="H83" s="3"/>
      <c r="I83" s="3"/>
      <c r="J83" s="10" t="s">
        <v>366</v>
      </c>
      <c r="K83" s="3" t="str">
        <f>VLOOKUP(C83,[1]资产列表!$D:$P,13,FALSE)</f>
        <v>教工校区2号实验楼623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>
        <v>79</v>
      </c>
      <c r="B84" s="10" t="s">
        <v>63</v>
      </c>
      <c r="C84" s="10" t="s">
        <v>64</v>
      </c>
      <c r="D84" s="10" t="s">
        <v>49</v>
      </c>
      <c r="E84" s="10" t="s">
        <v>323</v>
      </c>
      <c r="F84" s="10" t="s">
        <v>59</v>
      </c>
      <c r="G84" s="3"/>
      <c r="H84" s="3"/>
      <c r="I84" s="3"/>
      <c r="J84" s="10" t="s">
        <v>405</v>
      </c>
      <c r="K84" s="3" t="str">
        <f>VLOOKUP(C84,[1]资产列表!$D:$P,13,FALSE)</f>
        <v>逸夫418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>
        <v>80</v>
      </c>
      <c r="B85" s="10" t="s">
        <v>110</v>
      </c>
      <c r="C85" s="10" t="s">
        <v>111</v>
      </c>
      <c r="D85" s="10" t="s">
        <v>49</v>
      </c>
      <c r="E85" s="10" t="s">
        <v>323</v>
      </c>
      <c r="F85" s="10" t="s">
        <v>112</v>
      </c>
      <c r="G85" s="3"/>
      <c r="H85" s="3"/>
      <c r="I85" s="3"/>
      <c r="J85" s="10" t="s">
        <v>406</v>
      </c>
      <c r="K85" s="3" t="str">
        <f>VLOOKUP(C85,[1]资产列表!$D:$P,13,FALSE)</f>
        <v>教工路2506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>
        <v>81</v>
      </c>
      <c r="B86" s="10" t="s">
        <v>36</v>
      </c>
      <c r="C86" s="10" t="s">
        <v>89</v>
      </c>
      <c r="D86" s="10" t="s">
        <v>49</v>
      </c>
      <c r="E86" s="10" t="s">
        <v>323</v>
      </c>
      <c r="F86" s="10" t="s">
        <v>88</v>
      </c>
      <c r="G86" s="3"/>
      <c r="H86" s="3"/>
      <c r="I86" s="3"/>
      <c r="J86" s="10" t="s">
        <v>407</v>
      </c>
      <c r="K86" s="3" t="str">
        <f>VLOOKUP(C86,[1]资产列表!$D:$P,13,FALSE)</f>
        <v>教工路2621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>
        <v>82</v>
      </c>
      <c r="B87" s="10" t="s">
        <v>33</v>
      </c>
      <c r="C87" s="10" t="s">
        <v>87</v>
      </c>
      <c r="D87" s="10" t="s">
        <v>49</v>
      </c>
      <c r="E87" s="10" t="s">
        <v>323</v>
      </c>
      <c r="F87" s="10" t="s">
        <v>88</v>
      </c>
      <c r="G87" s="3"/>
      <c r="H87" s="3"/>
      <c r="I87" s="3"/>
      <c r="J87" s="10" t="s">
        <v>408</v>
      </c>
      <c r="K87" s="3" t="str">
        <f>VLOOKUP(C87,[1]资产列表!$D:$P,13,FALSE)</f>
        <v>教工路2621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>
        <v>83</v>
      </c>
      <c r="B88" s="10" t="s">
        <v>95</v>
      </c>
      <c r="C88" s="10" t="s">
        <v>96</v>
      </c>
      <c r="D88" s="10" t="s">
        <v>49</v>
      </c>
      <c r="E88" s="10" t="s">
        <v>323</v>
      </c>
      <c r="F88" s="10" t="s">
        <v>97</v>
      </c>
      <c r="G88" s="3"/>
      <c r="H88" s="3"/>
      <c r="I88" s="3"/>
      <c r="J88" s="10" t="s">
        <v>409</v>
      </c>
      <c r="K88" s="3" t="str">
        <f>VLOOKUP(C88,[1]资产列表!$D:$P,13,FALSE)</f>
        <v>逸夫楼218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>
        <v>84</v>
      </c>
      <c r="B89" s="10" t="s">
        <v>90</v>
      </c>
      <c r="C89" s="10" t="s">
        <v>91</v>
      </c>
      <c r="D89" s="10" t="s">
        <v>49</v>
      </c>
      <c r="E89" s="10" t="s">
        <v>323</v>
      </c>
      <c r="F89" s="10" t="s">
        <v>88</v>
      </c>
      <c r="G89" s="3"/>
      <c r="H89" s="3"/>
      <c r="I89" s="3"/>
      <c r="J89" s="10" t="s">
        <v>410</v>
      </c>
      <c r="K89" s="3" t="str">
        <f>VLOOKUP(C89,[1]资产列表!$D:$P,13,FALSE)</f>
        <v>教工路2504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>
        <v>85</v>
      </c>
      <c r="B90" s="10" t="s">
        <v>92</v>
      </c>
      <c r="C90" s="10" t="s">
        <v>93</v>
      </c>
      <c r="D90" s="10" t="s">
        <v>49</v>
      </c>
      <c r="E90" s="10" t="s">
        <v>323</v>
      </c>
      <c r="F90" s="10" t="s">
        <v>94</v>
      </c>
      <c r="G90" s="3"/>
      <c r="H90" s="3"/>
      <c r="I90" s="3"/>
      <c r="J90" s="10" t="s">
        <v>404</v>
      </c>
      <c r="K90" s="3" t="str">
        <f>VLOOKUP(C90,[1]资产列表!$D:$P,13,FALSE)</f>
        <v>逸夫403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>
        <v>86</v>
      </c>
      <c r="B91" s="10" t="s">
        <v>65</v>
      </c>
      <c r="C91" s="10" t="s">
        <v>66</v>
      </c>
      <c r="D91" s="10" t="s">
        <v>49</v>
      </c>
      <c r="E91" s="10" t="s">
        <v>323</v>
      </c>
      <c r="F91" s="10" t="s">
        <v>59</v>
      </c>
      <c r="G91" s="3"/>
      <c r="H91" s="3"/>
      <c r="I91" s="3"/>
      <c r="J91" s="10" t="s">
        <v>411</v>
      </c>
      <c r="K91" s="3" t="str">
        <f>VLOOKUP(C91,[1]资产列表!$D:$P,13,FALSE)</f>
        <v>逸夫421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>
        <v>87</v>
      </c>
      <c r="B92" s="10" t="s">
        <v>53</v>
      </c>
      <c r="C92" s="10" t="s">
        <v>54</v>
      </c>
      <c r="D92" s="10" t="s">
        <v>49</v>
      </c>
      <c r="E92" s="10" t="s">
        <v>323</v>
      </c>
      <c r="F92" s="10" t="s">
        <v>55</v>
      </c>
      <c r="G92" s="3"/>
      <c r="H92" s="3"/>
      <c r="I92" s="3"/>
      <c r="J92" s="10" t="s">
        <v>412</v>
      </c>
      <c r="K92" s="3" t="str">
        <f>VLOOKUP(C92,[1]资产列表!$D:$P,13,FALSE)</f>
        <v>逸夫214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>
        <v>88</v>
      </c>
      <c r="B93" s="10" t="s">
        <v>81</v>
      </c>
      <c r="C93" s="10" t="s">
        <v>82</v>
      </c>
      <c r="D93" s="10" t="s">
        <v>49</v>
      </c>
      <c r="E93" s="10" t="s">
        <v>323</v>
      </c>
      <c r="F93" s="10" t="s">
        <v>83</v>
      </c>
      <c r="G93" s="3"/>
      <c r="H93" s="3"/>
      <c r="I93" s="3"/>
      <c r="J93" s="10" t="s">
        <v>413</v>
      </c>
      <c r="K93" s="3" t="str">
        <f>VLOOKUP(C93,[1]资产列表!$D:$P,13,FALSE)</f>
        <v>逸夫501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>
        <v>89</v>
      </c>
      <c r="B94" s="10" t="s">
        <v>36</v>
      </c>
      <c r="C94" s="10" t="s">
        <v>48</v>
      </c>
      <c r="D94" s="10" t="s">
        <v>49</v>
      </c>
      <c r="E94" s="10" t="s">
        <v>323</v>
      </c>
      <c r="F94" s="10" t="s">
        <v>50</v>
      </c>
      <c r="G94" s="3"/>
      <c r="H94" s="3"/>
      <c r="I94" s="3"/>
      <c r="J94" s="10" t="s">
        <v>414</v>
      </c>
      <c r="K94" s="3" t="str">
        <f>VLOOKUP(C94,[1]资产列表!$D:$P,13,FALSE)</f>
        <v>逸夫楼204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>
        <v>90</v>
      </c>
      <c r="B95" s="10" t="s">
        <v>67</v>
      </c>
      <c r="C95" s="10" t="s">
        <v>68</v>
      </c>
      <c r="D95" s="10" t="s">
        <v>49</v>
      </c>
      <c r="E95" s="10" t="s">
        <v>323</v>
      </c>
      <c r="F95" s="10" t="s">
        <v>59</v>
      </c>
      <c r="G95" s="3"/>
      <c r="H95" s="3"/>
      <c r="I95" s="3"/>
      <c r="J95" s="10" t="s">
        <v>415</v>
      </c>
      <c r="K95" s="3" t="str">
        <f>VLOOKUP(C95,[1]资产列表!$D:$P,13,FALSE)</f>
        <v>逸夫416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>
        <v>91</v>
      </c>
      <c r="B96" s="10" t="s">
        <v>75</v>
      </c>
      <c r="C96" s="10" t="s">
        <v>76</v>
      </c>
      <c r="D96" s="10" t="s">
        <v>49</v>
      </c>
      <c r="E96" s="10" t="s">
        <v>323</v>
      </c>
      <c r="F96" s="10" t="s">
        <v>73</v>
      </c>
      <c r="G96" s="3"/>
      <c r="H96" s="3"/>
      <c r="I96" s="3"/>
      <c r="J96" s="10" t="s">
        <v>416</v>
      </c>
      <c r="K96" s="3" t="str">
        <f>VLOOKUP(C96,[1]资产列表!$D:$P,13,FALSE)</f>
        <v>教工路2515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>
        <v>92</v>
      </c>
      <c r="B97" s="10" t="s">
        <v>77</v>
      </c>
      <c r="C97" s="10" t="s">
        <v>78</v>
      </c>
      <c r="D97" s="10" t="s">
        <v>49</v>
      </c>
      <c r="E97" s="10" t="s">
        <v>323</v>
      </c>
      <c r="F97" s="10" t="s">
        <v>73</v>
      </c>
      <c r="G97" s="3"/>
      <c r="H97" s="3"/>
      <c r="I97" s="3"/>
      <c r="J97" s="10" t="s">
        <v>417</v>
      </c>
      <c r="K97" s="3" t="str">
        <f>VLOOKUP(C97,[1]资产列表!$D:$P,13,FALSE)</f>
        <v>教工路2502-2504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>
        <v>93</v>
      </c>
      <c r="B98" s="10" t="s">
        <v>51</v>
      </c>
      <c r="C98" s="10" t="s">
        <v>52</v>
      </c>
      <c r="D98" s="10" t="s">
        <v>49</v>
      </c>
      <c r="E98" s="10" t="s">
        <v>323</v>
      </c>
      <c r="F98" s="10" t="s">
        <v>50</v>
      </c>
      <c r="G98" s="3"/>
      <c r="H98" s="3"/>
      <c r="I98" s="3"/>
      <c r="J98" s="10" t="s">
        <v>418</v>
      </c>
      <c r="K98" s="3" t="str">
        <f>VLOOKUP(C98,[1]资产列表!$D:$P,13,FALSE)</f>
        <v>逸夫208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>
        <v>94</v>
      </c>
      <c r="B99" s="10" t="s">
        <v>101</v>
      </c>
      <c r="C99" s="10" t="s">
        <v>102</v>
      </c>
      <c r="D99" s="10" t="s">
        <v>49</v>
      </c>
      <c r="E99" s="10" t="s">
        <v>323</v>
      </c>
      <c r="F99" s="10" t="s">
        <v>100</v>
      </c>
      <c r="G99" s="3"/>
      <c r="H99" s="3"/>
      <c r="I99" s="3"/>
      <c r="J99" s="10" t="s">
        <v>357</v>
      </c>
      <c r="K99" s="3" t="str">
        <f>VLOOKUP(C99,[1]资产列表!$D:$P,13,FALSE)</f>
        <v>教工路2606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>
        <v>95</v>
      </c>
      <c r="B100" s="10" t="s">
        <v>98</v>
      </c>
      <c r="C100" s="10" t="s">
        <v>99</v>
      </c>
      <c r="D100" s="10" t="s">
        <v>49</v>
      </c>
      <c r="E100" s="10" t="s">
        <v>323</v>
      </c>
      <c r="F100" s="10" t="s">
        <v>100</v>
      </c>
      <c r="G100" s="3"/>
      <c r="H100" s="3"/>
      <c r="I100" s="3"/>
      <c r="J100" s="10" t="s">
        <v>419</v>
      </c>
      <c r="K100" s="3" t="str">
        <f>VLOOKUP(C100,[1]资产列表!$D:$P,13,FALSE)</f>
        <v>教工路2606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>
        <v>96</v>
      </c>
      <c r="B101" s="10" t="s">
        <v>103</v>
      </c>
      <c r="C101" s="10" t="s">
        <v>104</v>
      </c>
      <c r="D101" s="10" t="s">
        <v>49</v>
      </c>
      <c r="E101" s="10" t="s">
        <v>323</v>
      </c>
      <c r="F101" s="10" t="s">
        <v>100</v>
      </c>
      <c r="G101" s="3"/>
      <c r="H101" s="3"/>
      <c r="I101" s="3"/>
      <c r="J101" s="10" t="s">
        <v>342</v>
      </c>
      <c r="K101" s="3" t="str">
        <f>VLOOKUP(C101,[1]资产列表!$D:$P,13,FALSE)</f>
        <v>教工路2606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>
        <v>97</v>
      </c>
      <c r="B102" s="10" t="s">
        <v>36</v>
      </c>
      <c r="C102" s="10" t="s">
        <v>271</v>
      </c>
      <c r="D102" s="10" t="s">
        <v>49</v>
      </c>
      <c r="E102" s="10" t="s">
        <v>323</v>
      </c>
      <c r="F102" s="10" t="s">
        <v>105</v>
      </c>
      <c r="G102" s="3"/>
      <c r="H102" s="3"/>
      <c r="I102" s="3"/>
      <c r="J102" s="10" t="s">
        <v>356</v>
      </c>
      <c r="K102" s="3" t="str">
        <f>VLOOKUP(C102,[1]资产列表!$D:$P,13,FALSE)</f>
        <v>逸夫206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>
        <v>98</v>
      </c>
      <c r="B103" s="10" t="s">
        <v>56</v>
      </c>
      <c r="C103" s="10" t="s">
        <v>57</v>
      </c>
      <c r="D103" s="10" t="s">
        <v>49</v>
      </c>
      <c r="E103" s="10" t="s">
        <v>323</v>
      </c>
      <c r="F103" s="10" t="s">
        <v>55</v>
      </c>
      <c r="G103" s="3"/>
      <c r="H103" s="3"/>
      <c r="I103" s="3"/>
      <c r="J103" s="10" t="s">
        <v>420</v>
      </c>
      <c r="K103" s="3" t="str">
        <f>VLOOKUP(C103,[1]资产列表!$D:$P,13,FALSE)</f>
        <v>逸夫楼212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>
        <v>99</v>
      </c>
      <c r="B104" s="10" t="s">
        <v>113</v>
      </c>
      <c r="C104" s="10" t="s">
        <v>114</v>
      </c>
      <c r="D104" s="10" t="s">
        <v>49</v>
      </c>
      <c r="E104" s="10" t="s">
        <v>323</v>
      </c>
      <c r="F104" s="10" t="s">
        <v>115</v>
      </c>
      <c r="G104" s="3"/>
      <c r="H104" s="3"/>
      <c r="I104" s="3"/>
      <c r="J104" s="10" t="s">
        <v>421</v>
      </c>
      <c r="K104" s="3" t="str">
        <f>VLOOKUP(C104,[1]资产列表!$D:$P,13,FALSE)</f>
        <v>逸夫楼214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>
        <v>100</v>
      </c>
      <c r="B105" s="10" t="s">
        <v>106</v>
      </c>
      <c r="C105" s="10" t="s">
        <v>107</v>
      </c>
      <c r="D105" s="10" t="s">
        <v>49</v>
      </c>
      <c r="E105" s="10" t="s">
        <v>323</v>
      </c>
      <c r="F105" s="10" t="s">
        <v>105</v>
      </c>
      <c r="G105" s="3"/>
      <c r="H105" s="3"/>
      <c r="I105" s="3"/>
      <c r="J105" s="10" t="s">
        <v>422</v>
      </c>
      <c r="K105" s="3" t="str">
        <f>VLOOKUP(C105,[1]资产列表!$D:$P,13,FALSE)</f>
        <v>逸夫楼209室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>
        <v>101</v>
      </c>
      <c r="B106" s="10" t="s">
        <v>108</v>
      </c>
      <c r="C106" s="10" t="s">
        <v>109</v>
      </c>
      <c r="D106" s="10" t="s">
        <v>49</v>
      </c>
      <c r="E106" s="10" t="s">
        <v>323</v>
      </c>
      <c r="F106" s="10" t="s">
        <v>105</v>
      </c>
      <c r="G106" s="3"/>
      <c r="H106" s="3"/>
      <c r="I106" s="3"/>
      <c r="J106" s="10" t="s">
        <v>423</v>
      </c>
      <c r="K106" s="3" t="str">
        <f>VLOOKUP(C106,[1]资产列表!$D:$P,13,FALSE)</f>
        <v>逸夫楼206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>
        <v>102</v>
      </c>
      <c r="B107" s="10" t="s">
        <v>252</v>
      </c>
      <c r="C107" s="10" t="s">
        <v>316</v>
      </c>
      <c r="D107" s="10" t="s">
        <v>49</v>
      </c>
      <c r="E107" s="10" t="s">
        <v>324</v>
      </c>
      <c r="F107" s="10" t="s">
        <v>332</v>
      </c>
      <c r="G107" s="3"/>
      <c r="H107" s="3"/>
      <c r="I107" s="3"/>
      <c r="J107" s="10" t="s">
        <v>424</v>
      </c>
      <c r="K107" s="3" t="str">
        <f>VLOOKUP(C107,[1]资产列表!$D:$P,13,FALSE)</f>
        <v>逸夫楼204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>
        <v>103</v>
      </c>
      <c r="B108" s="10" t="s">
        <v>293</v>
      </c>
      <c r="C108" s="10" t="s">
        <v>317</v>
      </c>
      <c r="D108" s="10" t="s">
        <v>49</v>
      </c>
      <c r="E108" s="10" t="s">
        <v>324</v>
      </c>
      <c r="F108" s="10" t="s">
        <v>70</v>
      </c>
      <c r="G108" s="3"/>
      <c r="H108" s="3"/>
      <c r="I108" s="3"/>
      <c r="J108" s="10" t="s">
        <v>425</v>
      </c>
      <c r="K108" s="3" t="str">
        <f>VLOOKUP(C108,[1]资产列表!$D:$P,13,FALSE)</f>
        <v>逸夫212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>
        <v>104</v>
      </c>
      <c r="B109" s="10" t="s">
        <v>84</v>
      </c>
      <c r="C109" s="10" t="s">
        <v>85</v>
      </c>
      <c r="D109" s="10" t="s">
        <v>49</v>
      </c>
      <c r="E109" s="10" t="s">
        <v>323</v>
      </c>
      <c r="F109" s="10" t="s">
        <v>86</v>
      </c>
      <c r="G109" s="3"/>
      <c r="H109" s="3"/>
      <c r="I109" s="3"/>
      <c r="J109" s="10" t="s">
        <v>426</v>
      </c>
      <c r="K109" s="3" t="str">
        <f>VLOOKUP(C109,[1]资产列表!$D:$P,13,FALSE)</f>
        <v>教工路2416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>
        <v>105</v>
      </c>
      <c r="B110" s="10" t="s">
        <v>79</v>
      </c>
      <c r="C110" s="10" t="s">
        <v>80</v>
      </c>
      <c r="D110" s="10" t="s">
        <v>49</v>
      </c>
      <c r="E110" s="10" t="s">
        <v>323</v>
      </c>
      <c r="F110" s="10" t="s">
        <v>73</v>
      </c>
      <c r="G110" s="3"/>
      <c r="H110" s="3"/>
      <c r="I110" s="3"/>
      <c r="J110" s="10" t="s">
        <v>427</v>
      </c>
      <c r="K110" s="3" t="str">
        <f>VLOOKUP(C110,[1]资产列表!$D:$P,13,FALSE)</f>
        <v>教工路2502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>
        <v>106</v>
      </c>
      <c r="B111" s="10" t="s">
        <v>267</v>
      </c>
      <c r="C111" s="12" t="s">
        <v>318</v>
      </c>
      <c r="D111" s="10" t="s">
        <v>264</v>
      </c>
      <c r="E111" s="10" t="s">
        <v>325</v>
      </c>
      <c r="F111" s="10" t="s">
        <v>266</v>
      </c>
      <c r="G111" s="3"/>
      <c r="H111" s="3"/>
      <c r="I111" s="3"/>
      <c r="J111" s="10" t="s">
        <v>428</v>
      </c>
      <c r="K111" s="3" t="s">
        <v>269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>
        <v>107</v>
      </c>
      <c r="B112" s="10" t="s">
        <v>294</v>
      </c>
      <c r="C112" s="10" t="s">
        <v>319</v>
      </c>
      <c r="D112" s="10" t="s">
        <v>320</v>
      </c>
      <c r="E112" s="10" t="s">
        <v>326</v>
      </c>
      <c r="F112" s="10" t="s">
        <v>333</v>
      </c>
      <c r="G112" s="3"/>
      <c r="H112" s="3"/>
      <c r="I112" s="3"/>
      <c r="J112" s="10" t="s">
        <v>415</v>
      </c>
      <c r="K112" s="3" t="str">
        <f>VLOOKUP(C112,[1]资产列表!$D:$P,13,FALSE)</f>
        <v>教工路3503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>
        <v>108</v>
      </c>
      <c r="B113" s="10" t="s">
        <v>22</v>
      </c>
      <c r="C113" s="10" t="s">
        <v>23</v>
      </c>
      <c r="D113" s="11" t="s">
        <v>321</v>
      </c>
      <c r="E113" s="10" t="s">
        <v>24</v>
      </c>
      <c r="F113" s="11" t="s">
        <v>335</v>
      </c>
      <c r="G113" s="3"/>
      <c r="H113" s="3"/>
      <c r="I113" s="3"/>
      <c r="J113" s="10" t="s">
        <v>429</v>
      </c>
      <c r="K113" s="3" t="str">
        <f>VLOOKUP(C113,[1]资产列表!$D:$P,13,FALSE)</f>
        <v xml:space="preserve">浙江工商大学教工路校区2号实验楼3楼 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>
        <v>109</v>
      </c>
      <c r="B114" s="10" t="s">
        <v>36</v>
      </c>
      <c r="C114" s="10" t="s">
        <v>37</v>
      </c>
      <c r="D114" s="10" t="s">
        <v>27</v>
      </c>
      <c r="E114" s="10" t="s">
        <v>28</v>
      </c>
      <c r="F114" s="10" t="s">
        <v>35</v>
      </c>
      <c r="G114" s="3"/>
      <c r="H114" s="3"/>
      <c r="I114" s="3"/>
      <c r="J114" s="10" t="s">
        <v>430</v>
      </c>
      <c r="K114" s="3" t="str">
        <f>VLOOKUP(C114,[1]资产列表!$D:$P,13,FALSE)</f>
        <v>教工路（水)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>
        <v>110</v>
      </c>
      <c r="B115" s="10" t="s">
        <v>30</v>
      </c>
      <c r="C115" s="10" t="s">
        <v>31</v>
      </c>
      <c r="D115" s="10" t="s">
        <v>27</v>
      </c>
      <c r="E115" s="10" t="s">
        <v>28</v>
      </c>
      <c r="F115" s="10" t="s">
        <v>32</v>
      </c>
      <c r="G115" s="3"/>
      <c r="H115" s="3"/>
      <c r="I115" s="3"/>
      <c r="J115" s="10" t="s">
        <v>370</v>
      </c>
      <c r="K115" s="3" t="str">
        <f>VLOOKUP(C115,[1]资产列表!$D:$P,13,FALSE)</f>
        <v>教工路（水)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>
        <v>111</v>
      </c>
      <c r="B116" s="10" t="s">
        <v>33</v>
      </c>
      <c r="C116" s="10" t="s">
        <v>34</v>
      </c>
      <c r="D116" s="10" t="s">
        <v>27</v>
      </c>
      <c r="E116" s="10" t="s">
        <v>28</v>
      </c>
      <c r="F116" s="10" t="s">
        <v>35</v>
      </c>
      <c r="G116" s="3"/>
      <c r="H116" s="3"/>
      <c r="I116" s="3"/>
      <c r="J116" s="10" t="s">
        <v>431</v>
      </c>
      <c r="K116" s="3" t="str">
        <f>VLOOKUP(C116,[1]资产列表!$D:$P,13,FALSE)</f>
        <v>教工路（水)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>
        <v>112</v>
      </c>
      <c r="B117" s="10" t="s">
        <v>43</v>
      </c>
      <c r="C117" s="10" t="s">
        <v>44</v>
      </c>
      <c r="D117" s="10" t="s">
        <v>27</v>
      </c>
      <c r="E117" s="10" t="s">
        <v>28</v>
      </c>
      <c r="F117" s="10" t="s">
        <v>45</v>
      </c>
      <c r="G117" s="3"/>
      <c r="H117" s="3"/>
      <c r="I117" s="3"/>
      <c r="J117" s="10" t="s">
        <v>432</v>
      </c>
      <c r="K117" s="3" t="str">
        <f>VLOOKUP(C117,[1]资产列表!$D:$P,13,FALSE)</f>
        <v>教工路2号实验楼101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>
        <v>113</v>
      </c>
      <c r="B118" s="10" t="s">
        <v>46</v>
      </c>
      <c r="C118" s="10" t="s">
        <v>47</v>
      </c>
      <c r="D118" s="10" t="s">
        <v>27</v>
      </c>
      <c r="E118" s="10" t="s">
        <v>28</v>
      </c>
      <c r="F118" s="10" t="s">
        <v>45</v>
      </c>
      <c r="G118" s="3"/>
      <c r="H118" s="3"/>
      <c r="I118" s="3"/>
      <c r="J118" s="10" t="s">
        <v>433</v>
      </c>
      <c r="K118" s="3" t="str">
        <f>VLOOKUP(C118,[1]资产列表!$D:$P,13,FALSE)</f>
        <v>海洋食品研究院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>
        <v>114</v>
      </c>
      <c r="B119" s="10" t="s">
        <v>41</v>
      </c>
      <c r="C119" s="10" t="s">
        <v>42</v>
      </c>
      <c r="D119" s="10" t="s">
        <v>27</v>
      </c>
      <c r="E119" s="10" t="s">
        <v>28</v>
      </c>
      <c r="F119" s="10" t="s">
        <v>40</v>
      </c>
      <c r="G119" s="3"/>
      <c r="H119" s="3"/>
      <c r="I119" s="3"/>
      <c r="J119" s="10" t="s">
        <v>434</v>
      </c>
      <c r="K119" s="3" t="str">
        <f>VLOOKUP(C119,[1]资产列表!$D:$P,13,FALSE)</f>
        <v>教工路149号2号实验楼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>
        <v>115</v>
      </c>
      <c r="B120" s="10" t="s">
        <v>25</v>
      </c>
      <c r="C120" s="10" t="s">
        <v>26</v>
      </c>
      <c r="D120" s="10" t="s">
        <v>27</v>
      </c>
      <c r="E120" s="10" t="s">
        <v>28</v>
      </c>
      <c r="F120" s="10" t="s">
        <v>29</v>
      </c>
      <c r="G120" s="3"/>
      <c r="H120" s="3"/>
      <c r="I120" s="3"/>
      <c r="J120" s="10" t="s">
        <v>395</v>
      </c>
      <c r="K120" s="3" t="str">
        <f>VLOOKUP(C120,[1]资产列表!$D:$P,13,FALSE)</f>
        <v>教工路149号2号实验楼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>
        <v>116</v>
      </c>
      <c r="B121" s="10" t="s">
        <v>38</v>
      </c>
      <c r="C121" s="10" t="s">
        <v>39</v>
      </c>
      <c r="D121" s="10" t="s">
        <v>27</v>
      </c>
      <c r="E121" s="10" t="s">
        <v>28</v>
      </c>
      <c r="F121" s="10" t="s">
        <v>40</v>
      </c>
      <c r="G121" s="3"/>
      <c r="H121" s="3"/>
      <c r="I121" s="3"/>
      <c r="J121" s="10" t="s">
        <v>435</v>
      </c>
      <c r="K121" s="3" t="str">
        <f>VLOOKUP(C121,[1]资产列表!$D:$P,13,FALSE)</f>
        <v>教工路149号2号实验楼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>
        <v>117</v>
      </c>
      <c r="B122" s="10" t="s">
        <v>453</v>
      </c>
      <c r="C122" s="10" t="s">
        <v>452</v>
      </c>
      <c r="D122" s="10" t="s">
        <v>454</v>
      </c>
      <c r="E122" s="3"/>
      <c r="F122" s="10" t="s">
        <v>455</v>
      </c>
      <c r="G122" s="3"/>
      <c r="H122" s="3"/>
      <c r="I122" s="3"/>
      <c r="J122" s="10" t="s">
        <v>456</v>
      </c>
      <c r="K122" s="3" t="s">
        <v>457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>
        <v>118</v>
      </c>
      <c r="B123" s="10" t="s">
        <v>438</v>
      </c>
      <c r="C123" s="10" t="s">
        <v>442</v>
      </c>
      <c r="D123" s="10" t="s">
        <v>444</v>
      </c>
      <c r="E123" s="3"/>
      <c r="F123" s="10" t="s">
        <v>445</v>
      </c>
      <c r="G123" s="3"/>
      <c r="H123" s="3"/>
      <c r="I123" s="3"/>
      <c r="J123" s="10" t="s">
        <v>448</v>
      </c>
      <c r="K123" s="3" t="s">
        <v>446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>
        <v>119</v>
      </c>
      <c r="B124" s="10" t="s">
        <v>439</v>
      </c>
      <c r="C124" s="10" t="s">
        <v>443</v>
      </c>
      <c r="D124" s="10" t="s">
        <v>444</v>
      </c>
      <c r="E124" s="3"/>
      <c r="F124" s="10" t="s">
        <v>445</v>
      </c>
      <c r="G124" s="3"/>
      <c r="H124" s="3"/>
      <c r="I124" s="3"/>
      <c r="J124" s="10" t="s">
        <v>447</v>
      </c>
      <c r="K124" s="3" t="s">
        <v>446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>
        <v>120</v>
      </c>
      <c r="B125" s="10" t="s">
        <v>440</v>
      </c>
      <c r="C125" s="10" t="s">
        <v>441</v>
      </c>
      <c r="D125" s="10" t="s">
        <v>444</v>
      </c>
      <c r="E125" s="3"/>
      <c r="F125" s="10" t="s">
        <v>449</v>
      </c>
      <c r="G125" s="3"/>
      <c r="H125" s="3"/>
      <c r="I125" s="3"/>
      <c r="J125" s="10" t="s">
        <v>451</v>
      </c>
      <c r="K125" s="3" t="s">
        <v>450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</sheetData>
  <sortState xmlns:xlrd2="http://schemas.microsoft.com/office/spreadsheetml/2017/richdata2" ref="A1:AC5">
    <sortCondition ref="D1:D5"/>
    <sortCondition ref="F1:F5"/>
  </sortState>
  <mergeCells count="1">
    <mergeCell ref="A1:Z1"/>
  </mergeCells>
  <phoneticPr fontId="6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3"/>
  <sheetViews>
    <sheetView topLeftCell="A28" workbookViewId="0">
      <selection activeCell="A42" sqref="A42"/>
    </sheetView>
  </sheetViews>
  <sheetFormatPr defaultColWidth="9" defaultRowHeight="13.5"/>
  <cols>
    <col min="1" max="1" width="13.75" style="4" customWidth="1"/>
    <col min="2" max="2" width="10.125" style="4" customWidth="1"/>
    <col min="3" max="3" width="11.5" customWidth="1"/>
  </cols>
  <sheetData>
    <row r="1" spans="1:3" ht="15">
      <c r="A1" s="1">
        <v>20151201</v>
      </c>
      <c r="B1" s="5">
        <v>20100105</v>
      </c>
      <c r="C1">
        <f>VLOOKUP(A1,$B$1:$B$125,1,FALSE)</f>
        <v>20151201</v>
      </c>
    </row>
    <row r="2" spans="1:3" ht="15">
      <c r="A2" s="3">
        <v>20151202</v>
      </c>
      <c r="B2" s="2">
        <v>20100153</v>
      </c>
      <c r="C2">
        <f t="shared" ref="C2:C33" si="0">VLOOKUP(A2,$B$1:$B$125,1,FALSE)</f>
        <v>20151202</v>
      </c>
    </row>
    <row r="3" spans="1:3" ht="15">
      <c r="A3" s="3">
        <v>20151600</v>
      </c>
      <c r="B3" s="2">
        <v>20100347</v>
      </c>
      <c r="C3">
        <f t="shared" si="0"/>
        <v>20151600</v>
      </c>
    </row>
    <row r="4" spans="1:3" ht="15">
      <c r="A4" s="3">
        <v>2019028397</v>
      </c>
      <c r="B4" s="2">
        <v>20100956</v>
      </c>
      <c r="C4">
        <f t="shared" si="0"/>
        <v>2019028397</v>
      </c>
    </row>
    <row r="5" spans="1:3" ht="15">
      <c r="A5" s="3">
        <v>20192498</v>
      </c>
      <c r="B5" s="2">
        <v>20101179</v>
      </c>
      <c r="C5">
        <f t="shared" si="0"/>
        <v>20192498</v>
      </c>
    </row>
    <row r="6" spans="1:3" ht="15">
      <c r="A6" s="3">
        <v>2019028399</v>
      </c>
      <c r="B6" s="2">
        <v>20101180</v>
      </c>
      <c r="C6">
        <f t="shared" si="0"/>
        <v>2019028399</v>
      </c>
    </row>
    <row r="7" spans="1:3" ht="15">
      <c r="A7" s="3">
        <v>20192500</v>
      </c>
      <c r="B7" s="2">
        <v>20110479</v>
      </c>
      <c r="C7">
        <f t="shared" si="0"/>
        <v>20192500</v>
      </c>
    </row>
    <row r="8" spans="1:3" ht="15">
      <c r="A8" s="3">
        <v>2019028396</v>
      </c>
      <c r="B8" s="2">
        <v>20110589</v>
      </c>
      <c r="C8">
        <f t="shared" si="0"/>
        <v>2019028396</v>
      </c>
    </row>
    <row r="9" spans="1:3" ht="15">
      <c r="A9" s="6">
        <v>20181405</v>
      </c>
      <c r="B9" s="2">
        <v>20110656</v>
      </c>
      <c r="C9">
        <f t="shared" si="0"/>
        <v>20181405</v>
      </c>
    </row>
    <row r="10" spans="1:3" ht="15">
      <c r="A10" s="3">
        <v>20110589</v>
      </c>
      <c r="B10" s="2">
        <v>20110992</v>
      </c>
      <c r="C10">
        <f t="shared" si="0"/>
        <v>20110589</v>
      </c>
    </row>
    <row r="11" spans="1:3" ht="15">
      <c r="A11" s="3">
        <v>20140372</v>
      </c>
      <c r="B11" s="2">
        <v>20111487</v>
      </c>
      <c r="C11">
        <f t="shared" si="0"/>
        <v>20140372</v>
      </c>
    </row>
    <row r="12" spans="1:3" ht="15">
      <c r="A12" s="3">
        <v>20151968</v>
      </c>
      <c r="B12" s="2">
        <v>20112958</v>
      </c>
      <c r="C12">
        <f t="shared" si="0"/>
        <v>20151968</v>
      </c>
    </row>
    <row r="13" spans="1:3" ht="15">
      <c r="A13" s="3">
        <v>20160719</v>
      </c>
      <c r="B13" s="2">
        <v>20113695</v>
      </c>
      <c r="C13">
        <f t="shared" si="0"/>
        <v>20160719</v>
      </c>
    </row>
    <row r="14" spans="1:3" ht="15">
      <c r="A14" s="3">
        <v>20181401</v>
      </c>
      <c r="B14" s="2">
        <v>20120096</v>
      </c>
      <c r="C14">
        <f t="shared" si="0"/>
        <v>20181401</v>
      </c>
    </row>
    <row r="15" spans="1:3" ht="15">
      <c r="A15" s="3">
        <v>20181398</v>
      </c>
      <c r="B15" s="2">
        <v>20120097</v>
      </c>
      <c r="C15">
        <f t="shared" si="0"/>
        <v>20181398</v>
      </c>
    </row>
    <row r="16" spans="1:3" ht="15">
      <c r="A16" s="3">
        <v>20180801</v>
      </c>
      <c r="B16" s="2">
        <v>20120107</v>
      </c>
      <c r="C16">
        <f t="shared" si="0"/>
        <v>20180801</v>
      </c>
    </row>
    <row r="17" spans="1:3" ht="15">
      <c r="A17" s="3">
        <v>20123887</v>
      </c>
      <c r="B17" s="2">
        <v>20120182</v>
      </c>
      <c r="C17">
        <f t="shared" si="0"/>
        <v>20123887</v>
      </c>
    </row>
    <row r="18" spans="1:3" ht="15">
      <c r="A18" s="3">
        <v>20120946</v>
      </c>
      <c r="B18" s="2">
        <v>20120946</v>
      </c>
      <c r="C18">
        <f t="shared" si="0"/>
        <v>20120946</v>
      </c>
    </row>
    <row r="19" spans="1:3" ht="15">
      <c r="A19" s="3">
        <v>20121454</v>
      </c>
      <c r="B19" s="2">
        <v>20121454</v>
      </c>
      <c r="C19">
        <f t="shared" si="0"/>
        <v>20121454</v>
      </c>
    </row>
    <row r="20" spans="1:3" ht="15">
      <c r="A20" s="3">
        <v>20123978</v>
      </c>
      <c r="B20" s="2">
        <v>20122516</v>
      </c>
      <c r="C20">
        <f t="shared" si="0"/>
        <v>20123978</v>
      </c>
    </row>
    <row r="21" spans="1:3" ht="15">
      <c r="A21" s="3">
        <v>20131663</v>
      </c>
      <c r="B21" s="2">
        <v>20122602</v>
      </c>
      <c r="C21">
        <f t="shared" si="0"/>
        <v>20131663</v>
      </c>
    </row>
    <row r="22" spans="1:3" ht="15">
      <c r="A22" s="3">
        <v>20150728</v>
      </c>
      <c r="B22" s="2">
        <v>20122603</v>
      </c>
      <c r="C22">
        <f t="shared" si="0"/>
        <v>20150728</v>
      </c>
    </row>
    <row r="23" spans="1:3" ht="15">
      <c r="A23" s="3">
        <v>20151688</v>
      </c>
      <c r="B23" s="2">
        <v>20123887</v>
      </c>
      <c r="C23">
        <f t="shared" si="0"/>
        <v>20151688</v>
      </c>
    </row>
    <row r="24" spans="1:3" ht="15">
      <c r="A24" s="3">
        <v>20160399</v>
      </c>
      <c r="B24" s="2">
        <v>20123978</v>
      </c>
      <c r="C24">
        <f t="shared" si="0"/>
        <v>20160399</v>
      </c>
    </row>
    <row r="25" spans="1:3" ht="15">
      <c r="A25" s="3">
        <v>20171258</v>
      </c>
      <c r="B25" s="2">
        <v>20124453</v>
      </c>
      <c r="C25">
        <f t="shared" si="0"/>
        <v>20171258</v>
      </c>
    </row>
    <row r="26" spans="1:3" ht="15">
      <c r="A26" s="3">
        <v>20180803</v>
      </c>
      <c r="B26" s="2">
        <v>20131483</v>
      </c>
      <c r="C26">
        <f t="shared" si="0"/>
        <v>20180803</v>
      </c>
    </row>
    <row r="27" spans="1:3" ht="15">
      <c r="A27" s="3">
        <v>20180805</v>
      </c>
      <c r="B27" s="2">
        <v>20131663</v>
      </c>
      <c r="C27">
        <f t="shared" si="0"/>
        <v>20180805</v>
      </c>
    </row>
    <row r="28" spans="1:3" ht="15">
      <c r="A28" s="6" t="s">
        <v>107</v>
      </c>
      <c r="B28" s="2">
        <v>20133635</v>
      </c>
      <c r="C28" t="str">
        <f t="shared" si="0"/>
        <v>IN20002700</v>
      </c>
    </row>
    <row r="29" spans="1:3" ht="15">
      <c r="A29" s="6" t="s">
        <v>109</v>
      </c>
      <c r="B29" s="2">
        <v>20133685</v>
      </c>
      <c r="C29" t="str">
        <f t="shared" si="0"/>
        <v>IN20002759</v>
      </c>
    </row>
    <row r="30" spans="1:3" ht="15">
      <c r="A30" s="6" t="s">
        <v>114</v>
      </c>
      <c r="B30" s="2">
        <v>20133821</v>
      </c>
      <c r="C30" t="str">
        <f t="shared" si="0"/>
        <v>IN20002699</v>
      </c>
    </row>
    <row r="31" spans="1:3" ht="15">
      <c r="A31" s="3">
        <v>20112958</v>
      </c>
      <c r="B31" s="2">
        <v>20133843</v>
      </c>
      <c r="C31">
        <f t="shared" si="0"/>
        <v>20112958</v>
      </c>
    </row>
    <row r="32" spans="1:3" ht="15">
      <c r="A32" s="3">
        <v>20110479</v>
      </c>
      <c r="B32" s="2">
        <v>20133849</v>
      </c>
      <c r="C32">
        <f t="shared" si="0"/>
        <v>20110479</v>
      </c>
    </row>
    <row r="33" spans="1:3" ht="15">
      <c r="A33" s="3">
        <v>20133821</v>
      </c>
      <c r="B33" s="2">
        <v>20134213</v>
      </c>
      <c r="C33">
        <f t="shared" si="0"/>
        <v>20133821</v>
      </c>
    </row>
    <row r="34" spans="1:3" ht="15">
      <c r="A34" s="3">
        <v>20134213</v>
      </c>
      <c r="B34" s="2">
        <v>20134214</v>
      </c>
      <c r="C34">
        <f t="shared" ref="C34:C65" si="1">VLOOKUP(A34,$B$1:$B$125,1,FALSE)</f>
        <v>20134213</v>
      </c>
    </row>
    <row r="35" spans="1:3" ht="15">
      <c r="A35" s="3">
        <v>20134214</v>
      </c>
      <c r="B35" s="2">
        <v>20134216</v>
      </c>
      <c r="C35">
        <f t="shared" si="1"/>
        <v>20134214</v>
      </c>
    </row>
    <row r="36" spans="1:3" ht="15">
      <c r="A36" s="3">
        <v>20143499</v>
      </c>
      <c r="B36" s="2">
        <v>20134217</v>
      </c>
      <c r="C36">
        <f t="shared" si="1"/>
        <v>20143499</v>
      </c>
    </row>
    <row r="37" spans="1:3" ht="15">
      <c r="A37" s="3">
        <v>20171509</v>
      </c>
      <c r="B37" s="2">
        <v>20134601</v>
      </c>
      <c r="C37">
        <f t="shared" si="1"/>
        <v>20171509</v>
      </c>
    </row>
    <row r="38" spans="1:3" ht="15">
      <c r="A38" s="3">
        <v>20171510</v>
      </c>
      <c r="B38" s="2">
        <v>20134602</v>
      </c>
      <c r="C38">
        <f t="shared" si="1"/>
        <v>20171510</v>
      </c>
    </row>
    <row r="39" spans="1:3" ht="15">
      <c r="A39" s="6" t="s">
        <v>85</v>
      </c>
      <c r="B39" s="2">
        <v>20140372</v>
      </c>
      <c r="C39" t="str">
        <f t="shared" si="1"/>
        <v>IN20009018</v>
      </c>
    </row>
    <row r="40" spans="1:3" ht="15">
      <c r="A40" s="6" t="s">
        <v>80</v>
      </c>
      <c r="B40" s="2">
        <v>20140738</v>
      </c>
      <c r="C40" t="str">
        <f t="shared" si="1"/>
        <v>IN20006509</v>
      </c>
    </row>
    <row r="41" spans="1:3" ht="15">
      <c r="A41" s="6">
        <v>20103053</v>
      </c>
      <c r="B41" s="2">
        <v>20140739</v>
      </c>
      <c r="C41" t="e">
        <f t="shared" si="1"/>
        <v>#N/A</v>
      </c>
    </row>
    <row r="42" spans="1:3" ht="15">
      <c r="A42" s="3">
        <v>20103052</v>
      </c>
      <c r="B42" s="2">
        <v>20140964</v>
      </c>
      <c r="C42" t="e">
        <f t="shared" si="1"/>
        <v>#N/A</v>
      </c>
    </row>
    <row r="43" spans="1:3" ht="15">
      <c r="A43" s="3">
        <v>20152354</v>
      </c>
      <c r="B43" s="2">
        <v>20140965</v>
      </c>
      <c r="C43">
        <f t="shared" si="1"/>
        <v>20152354</v>
      </c>
    </row>
    <row r="44" spans="1:3" ht="15">
      <c r="A44" s="3">
        <v>20113695</v>
      </c>
      <c r="B44" s="2">
        <v>20140966</v>
      </c>
      <c r="C44">
        <f t="shared" si="1"/>
        <v>20113695</v>
      </c>
    </row>
    <row r="45" spans="1:3" ht="15">
      <c r="A45" s="3">
        <v>20122516</v>
      </c>
      <c r="B45" s="2">
        <v>20140982</v>
      </c>
      <c r="C45">
        <f t="shared" si="1"/>
        <v>20122516</v>
      </c>
    </row>
    <row r="46" spans="1:3" ht="15">
      <c r="A46" s="3">
        <v>20143241</v>
      </c>
      <c r="B46" s="2">
        <v>20142706</v>
      </c>
      <c r="C46">
        <f t="shared" si="1"/>
        <v>20143241</v>
      </c>
    </row>
    <row r="47" spans="1:3" ht="15">
      <c r="A47" s="3">
        <v>20150774</v>
      </c>
      <c r="B47" s="2">
        <v>20142707</v>
      </c>
      <c r="C47">
        <f t="shared" si="1"/>
        <v>20150774</v>
      </c>
    </row>
    <row r="48" spans="1:3" ht="15">
      <c r="A48" s="3">
        <v>20151598</v>
      </c>
      <c r="B48" s="2">
        <v>20142708</v>
      </c>
      <c r="C48">
        <f t="shared" si="1"/>
        <v>20151598</v>
      </c>
    </row>
    <row r="49" spans="1:3" ht="15">
      <c r="A49" s="3">
        <v>20152227</v>
      </c>
      <c r="B49" s="2">
        <v>20143167</v>
      </c>
      <c r="C49">
        <f t="shared" si="1"/>
        <v>20152227</v>
      </c>
    </row>
    <row r="50" spans="1:3" ht="15">
      <c r="A50" s="3">
        <v>20100347</v>
      </c>
      <c r="B50" s="2">
        <v>20143168</v>
      </c>
      <c r="C50">
        <f t="shared" si="1"/>
        <v>20100347</v>
      </c>
    </row>
    <row r="51" spans="1:3" ht="15">
      <c r="A51" s="3">
        <v>20100956</v>
      </c>
      <c r="B51" s="2">
        <v>20143170</v>
      </c>
      <c r="C51">
        <f t="shared" si="1"/>
        <v>20100956</v>
      </c>
    </row>
    <row r="52" spans="1:3" ht="15">
      <c r="A52" s="3">
        <v>20100153</v>
      </c>
      <c r="B52" s="2">
        <v>20143241</v>
      </c>
      <c r="C52">
        <f t="shared" si="1"/>
        <v>20100153</v>
      </c>
    </row>
    <row r="53" spans="1:3" ht="15">
      <c r="A53" s="3">
        <v>20100105</v>
      </c>
      <c r="B53" s="2">
        <v>20143246</v>
      </c>
      <c r="C53">
        <f t="shared" si="1"/>
        <v>20100105</v>
      </c>
    </row>
    <row r="54" spans="1:3" ht="15">
      <c r="A54" s="3">
        <v>20122602</v>
      </c>
      <c r="B54" s="2">
        <v>20143316</v>
      </c>
      <c r="C54">
        <f t="shared" si="1"/>
        <v>20122602</v>
      </c>
    </row>
    <row r="55" spans="1:3" ht="15">
      <c r="A55" s="3">
        <v>20133635</v>
      </c>
      <c r="B55" s="2">
        <v>20143499</v>
      </c>
      <c r="C55">
        <f t="shared" si="1"/>
        <v>20133635</v>
      </c>
    </row>
    <row r="56" spans="1:3" ht="15">
      <c r="A56" s="3">
        <v>20134601</v>
      </c>
      <c r="B56" s="2">
        <v>20150728</v>
      </c>
      <c r="C56">
        <f t="shared" si="1"/>
        <v>20134601</v>
      </c>
    </row>
    <row r="57" spans="1:3" ht="15">
      <c r="A57" s="3">
        <v>20134216</v>
      </c>
      <c r="B57" s="2">
        <v>20150774</v>
      </c>
      <c r="C57">
        <f t="shared" si="1"/>
        <v>20134216</v>
      </c>
    </row>
    <row r="58" spans="1:3" ht="15">
      <c r="A58" s="3">
        <v>20133685</v>
      </c>
      <c r="B58" s="2">
        <v>20151134</v>
      </c>
      <c r="C58">
        <f t="shared" si="1"/>
        <v>20133685</v>
      </c>
    </row>
    <row r="59" spans="1:3" ht="15">
      <c r="A59" s="3">
        <v>20134217</v>
      </c>
      <c r="B59" s="2">
        <v>20151201</v>
      </c>
      <c r="C59">
        <f t="shared" si="1"/>
        <v>20134217</v>
      </c>
    </row>
    <row r="60" spans="1:3" ht="15">
      <c r="A60" s="3">
        <v>20134602</v>
      </c>
      <c r="B60" s="2">
        <v>20151202</v>
      </c>
      <c r="C60">
        <f t="shared" si="1"/>
        <v>20134602</v>
      </c>
    </row>
    <row r="61" spans="1:3" ht="15">
      <c r="A61" s="3">
        <v>20140739</v>
      </c>
      <c r="B61" s="2">
        <v>20151598</v>
      </c>
      <c r="C61">
        <f t="shared" si="1"/>
        <v>20140739</v>
      </c>
    </row>
    <row r="62" spans="1:3" ht="15">
      <c r="A62" s="3">
        <v>20140738</v>
      </c>
      <c r="B62" s="2">
        <v>20151600</v>
      </c>
      <c r="C62">
        <f t="shared" si="1"/>
        <v>20140738</v>
      </c>
    </row>
    <row r="63" spans="1:3" ht="15">
      <c r="A63" s="3">
        <v>20140982</v>
      </c>
      <c r="B63" s="2">
        <v>20151688</v>
      </c>
      <c r="C63">
        <f t="shared" si="1"/>
        <v>20140982</v>
      </c>
    </row>
    <row r="64" spans="1:3" ht="15">
      <c r="A64" s="3">
        <v>20142707</v>
      </c>
      <c r="B64" s="2">
        <v>20151965</v>
      </c>
      <c r="C64">
        <f t="shared" si="1"/>
        <v>20142707</v>
      </c>
    </row>
    <row r="65" spans="1:3" ht="15">
      <c r="A65" s="3">
        <v>20142706</v>
      </c>
      <c r="B65" s="2">
        <v>20151968</v>
      </c>
      <c r="C65">
        <f t="shared" si="1"/>
        <v>20142706</v>
      </c>
    </row>
    <row r="66" spans="1:3" ht="15">
      <c r="A66" s="3">
        <v>20142708</v>
      </c>
      <c r="B66" s="2">
        <v>20152214</v>
      </c>
      <c r="C66">
        <f t="shared" ref="C66:C97" si="2">VLOOKUP(A66,$B$1:$B$125,1,FALSE)</f>
        <v>20142708</v>
      </c>
    </row>
    <row r="67" spans="1:3" ht="15">
      <c r="A67" s="3">
        <v>20143168</v>
      </c>
      <c r="B67" s="2">
        <v>20152215</v>
      </c>
      <c r="C67">
        <f t="shared" si="2"/>
        <v>20143168</v>
      </c>
    </row>
    <row r="68" spans="1:3" ht="15">
      <c r="A68" s="3">
        <v>20143316</v>
      </c>
      <c r="B68" s="2">
        <v>20152216</v>
      </c>
      <c r="C68">
        <f t="shared" si="2"/>
        <v>20143316</v>
      </c>
    </row>
    <row r="69" spans="1:3" ht="15">
      <c r="A69" s="3">
        <v>20151965</v>
      </c>
      <c r="B69" s="2">
        <v>20152227</v>
      </c>
      <c r="C69">
        <f t="shared" si="2"/>
        <v>20151965</v>
      </c>
    </row>
    <row r="70" spans="1:3" ht="15">
      <c r="A70" s="3">
        <v>20152366</v>
      </c>
      <c r="B70" s="2">
        <v>20152229</v>
      </c>
      <c r="C70">
        <f t="shared" si="2"/>
        <v>20152366</v>
      </c>
    </row>
    <row r="71" spans="1:3" ht="15">
      <c r="A71" s="3">
        <v>20152357</v>
      </c>
      <c r="B71" s="2">
        <v>20152230</v>
      </c>
      <c r="C71">
        <f t="shared" si="2"/>
        <v>20152357</v>
      </c>
    </row>
    <row r="72" spans="1:3" ht="15">
      <c r="A72" s="3">
        <v>20152230</v>
      </c>
      <c r="B72" s="2">
        <v>20152231</v>
      </c>
      <c r="C72">
        <f t="shared" si="2"/>
        <v>20152230</v>
      </c>
    </row>
    <row r="73" spans="1:3" ht="15">
      <c r="A73" s="3">
        <v>20152374</v>
      </c>
      <c r="B73" s="2">
        <v>20152354</v>
      </c>
      <c r="C73">
        <f t="shared" si="2"/>
        <v>20152374</v>
      </c>
    </row>
    <row r="74" spans="1:3" ht="15">
      <c r="A74" s="3">
        <v>20152367</v>
      </c>
      <c r="B74" s="2">
        <v>20152357</v>
      </c>
      <c r="C74">
        <f t="shared" si="2"/>
        <v>20152367</v>
      </c>
    </row>
    <row r="75" spans="1:3" ht="15">
      <c r="A75" s="3">
        <v>20152371</v>
      </c>
      <c r="B75" s="2">
        <v>20152359</v>
      </c>
      <c r="C75">
        <f t="shared" si="2"/>
        <v>20152371</v>
      </c>
    </row>
    <row r="76" spans="1:3" ht="15">
      <c r="A76" s="3">
        <v>20152231</v>
      </c>
      <c r="B76" s="2">
        <v>20152366</v>
      </c>
      <c r="C76">
        <f t="shared" si="2"/>
        <v>20152231</v>
      </c>
    </row>
    <row r="77" spans="1:3" ht="15">
      <c r="A77" s="3">
        <v>20151134</v>
      </c>
      <c r="B77" s="2">
        <v>20152367</v>
      </c>
      <c r="C77">
        <f t="shared" si="2"/>
        <v>20151134</v>
      </c>
    </row>
    <row r="78" spans="1:3" ht="15">
      <c r="A78" s="3">
        <v>20152359</v>
      </c>
      <c r="B78" s="2">
        <v>20152371</v>
      </c>
      <c r="C78">
        <f t="shared" si="2"/>
        <v>20152359</v>
      </c>
    </row>
    <row r="79" spans="1:3" ht="15">
      <c r="A79" s="3">
        <v>20152229</v>
      </c>
      <c r="B79" s="2">
        <v>20152372</v>
      </c>
      <c r="C79">
        <f t="shared" si="2"/>
        <v>20152229</v>
      </c>
    </row>
    <row r="80" spans="1:3" ht="15">
      <c r="A80" s="3">
        <v>20160870</v>
      </c>
      <c r="B80" s="2">
        <v>20152374</v>
      </c>
      <c r="C80">
        <f t="shared" si="2"/>
        <v>20160870</v>
      </c>
    </row>
    <row r="81" spans="1:3" ht="15">
      <c r="A81" s="3">
        <v>20156821</v>
      </c>
      <c r="B81" s="2">
        <v>20156821</v>
      </c>
      <c r="C81">
        <f t="shared" si="2"/>
        <v>20156821</v>
      </c>
    </row>
    <row r="82" spans="1:3" ht="15">
      <c r="A82" s="3">
        <v>20181024</v>
      </c>
      <c r="B82" s="2">
        <v>20160399</v>
      </c>
      <c r="C82">
        <f t="shared" si="2"/>
        <v>20181024</v>
      </c>
    </row>
    <row r="83" spans="1:3" ht="15">
      <c r="A83" s="3">
        <v>2019028406</v>
      </c>
      <c r="B83" s="2">
        <v>20160719</v>
      </c>
      <c r="C83">
        <f t="shared" si="2"/>
        <v>2019028406</v>
      </c>
    </row>
    <row r="84" spans="1:3" ht="15">
      <c r="A84" s="3">
        <v>2019038882</v>
      </c>
      <c r="B84" s="2">
        <v>20160870</v>
      </c>
      <c r="C84">
        <f t="shared" si="2"/>
        <v>2019038882</v>
      </c>
    </row>
    <row r="85" spans="1:3" ht="15">
      <c r="A85" s="3">
        <v>2019038880</v>
      </c>
      <c r="B85" s="2">
        <v>20160949</v>
      </c>
      <c r="C85">
        <f t="shared" si="2"/>
        <v>2019038880</v>
      </c>
    </row>
    <row r="86" spans="1:3" ht="15">
      <c r="A86" s="3">
        <v>2019038881</v>
      </c>
      <c r="B86" s="2">
        <v>20171258</v>
      </c>
      <c r="C86">
        <f t="shared" si="2"/>
        <v>2019038881</v>
      </c>
    </row>
    <row r="87" spans="1:3" ht="15">
      <c r="A87" s="3">
        <v>20180794</v>
      </c>
      <c r="B87" s="2">
        <v>20171262</v>
      </c>
      <c r="C87">
        <f t="shared" si="2"/>
        <v>20180794</v>
      </c>
    </row>
    <row r="88" spans="1:3" ht="15">
      <c r="A88" s="3">
        <v>20110992</v>
      </c>
      <c r="B88" s="2">
        <v>20171509</v>
      </c>
      <c r="C88">
        <f t="shared" si="2"/>
        <v>20110992</v>
      </c>
    </row>
    <row r="89" spans="1:3" ht="15">
      <c r="A89" s="3">
        <v>20111487</v>
      </c>
      <c r="B89" s="2">
        <v>20171510</v>
      </c>
      <c r="C89">
        <f t="shared" si="2"/>
        <v>20111487</v>
      </c>
    </row>
    <row r="90" spans="1:3" ht="15">
      <c r="A90" s="3">
        <v>20101179</v>
      </c>
      <c r="B90" s="2">
        <v>20180794</v>
      </c>
      <c r="C90">
        <f t="shared" si="2"/>
        <v>20101179</v>
      </c>
    </row>
    <row r="91" spans="1:3" ht="15">
      <c r="A91" s="3">
        <v>20101180</v>
      </c>
      <c r="B91" s="2">
        <v>20180798</v>
      </c>
      <c r="C91">
        <f t="shared" si="2"/>
        <v>20101180</v>
      </c>
    </row>
    <row r="92" spans="1:3" ht="15">
      <c r="A92" s="3">
        <v>20120107</v>
      </c>
      <c r="B92" s="2">
        <v>20180801</v>
      </c>
      <c r="C92">
        <f t="shared" si="2"/>
        <v>20120107</v>
      </c>
    </row>
    <row r="93" spans="1:3" ht="15">
      <c r="A93" s="3">
        <v>20120182</v>
      </c>
      <c r="B93" s="2">
        <v>20180803</v>
      </c>
      <c r="C93">
        <f t="shared" si="2"/>
        <v>20120182</v>
      </c>
    </row>
    <row r="94" spans="1:3" ht="15">
      <c r="A94" s="3">
        <v>20120096</v>
      </c>
      <c r="B94" s="2">
        <v>20180805</v>
      </c>
      <c r="C94">
        <f t="shared" si="2"/>
        <v>20120096</v>
      </c>
    </row>
    <row r="95" spans="1:3" ht="15">
      <c r="A95" s="3">
        <v>20122603</v>
      </c>
      <c r="B95" s="2">
        <v>20181024</v>
      </c>
      <c r="C95">
        <f t="shared" si="2"/>
        <v>20122603</v>
      </c>
    </row>
    <row r="96" spans="1:3" ht="15">
      <c r="A96" s="3">
        <v>20131483</v>
      </c>
      <c r="B96" s="2">
        <v>20181346</v>
      </c>
      <c r="C96">
        <f t="shared" si="2"/>
        <v>20131483</v>
      </c>
    </row>
    <row r="97" spans="1:3" ht="15">
      <c r="A97" s="3">
        <v>20133849</v>
      </c>
      <c r="B97" s="2">
        <v>20181347</v>
      </c>
      <c r="C97">
        <f t="shared" si="2"/>
        <v>20133849</v>
      </c>
    </row>
    <row r="98" spans="1:3" ht="15">
      <c r="A98" s="3">
        <v>20133843</v>
      </c>
      <c r="B98" s="2">
        <v>20181398</v>
      </c>
      <c r="C98">
        <f t="shared" ref="C98:C123" si="3">VLOOKUP(A98,$B$1:$B$125,1,FALSE)</f>
        <v>20133843</v>
      </c>
    </row>
    <row r="99" spans="1:3" ht="15">
      <c r="A99" s="3">
        <v>20140964</v>
      </c>
      <c r="B99" s="2">
        <v>20181401</v>
      </c>
      <c r="C99">
        <f t="shared" si="3"/>
        <v>20140964</v>
      </c>
    </row>
    <row r="100" spans="1:3" ht="15">
      <c r="A100" s="3">
        <v>20140965</v>
      </c>
      <c r="B100" s="2">
        <v>20181405</v>
      </c>
      <c r="C100">
        <f t="shared" si="3"/>
        <v>20140965</v>
      </c>
    </row>
    <row r="101" spans="1:3" ht="15">
      <c r="A101" s="3">
        <v>20140966</v>
      </c>
      <c r="B101" s="2">
        <v>2019002915</v>
      </c>
      <c r="C101">
        <f t="shared" si="3"/>
        <v>20140966</v>
      </c>
    </row>
    <row r="102" spans="1:3" ht="15">
      <c r="A102" s="3">
        <v>20143170</v>
      </c>
      <c r="B102" s="2">
        <v>2019013895</v>
      </c>
      <c r="C102">
        <f t="shared" si="3"/>
        <v>20143170</v>
      </c>
    </row>
    <row r="103" spans="1:3" ht="15">
      <c r="A103" s="3">
        <v>20143167</v>
      </c>
      <c r="B103" s="2">
        <v>2019013896</v>
      </c>
      <c r="C103">
        <f t="shared" si="3"/>
        <v>20143167</v>
      </c>
    </row>
    <row r="104" spans="1:3" ht="15">
      <c r="A104" s="3">
        <v>20152215</v>
      </c>
      <c r="B104" s="2">
        <v>2019022555</v>
      </c>
      <c r="C104">
        <f t="shared" si="3"/>
        <v>20152215</v>
      </c>
    </row>
    <row r="105" spans="1:3" ht="15">
      <c r="A105" s="3">
        <v>20152214</v>
      </c>
      <c r="B105" s="2">
        <v>2019028396</v>
      </c>
      <c r="C105">
        <f t="shared" si="3"/>
        <v>20152214</v>
      </c>
    </row>
    <row r="106" spans="1:3" ht="15">
      <c r="A106" s="3">
        <v>20152216</v>
      </c>
      <c r="B106" s="2">
        <v>2019028397</v>
      </c>
      <c r="C106">
        <f t="shared" si="3"/>
        <v>20152216</v>
      </c>
    </row>
    <row r="107" spans="1:3" ht="15">
      <c r="A107" s="3">
        <v>20152372</v>
      </c>
      <c r="B107" s="2">
        <v>2019028399</v>
      </c>
      <c r="C107">
        <f t="shared" si="3"/>
        <v>20152372</v>
      </c>
    </row>
    <row r="108" spans="1:3" ht="15">
      <c r="A108" s="3">
        <v>20171262</v>
      </c>
      <c r="B108" s="2">
        <v>2019028406</v>
      </c>
      <c r="C108">
        <f t="shared" si="3"/>
        <v>20171262</v>
      </c>
    </row>
    <row r="109" spans="1:3" ht="15">
      <c r="A109" s="3">
        <v>20181347</v>
      </c>
      <c r="B109" s="2">
        <v>2019038880</v>
      </c>
      <c r="C109">
        <f t="shared" si="3"/>
        <v>20181347</v>
      </c>
    </row>
    <row r="110" spans="1:3" ht="15">
      <c r="A110" s="3">
        <v>20180798</v>
      </c>
      <c r="B110" s="2">
        <v>2019038881</v>
      </c>
      <c r="C110">
        <f t="shared" si="3"/>
        <v>20180798</v>
      </c>
    </row>
    <row r="111" spans="1:3" ht="15">
      <c r="A111" s="3">
        <v>20181346</v>
      </c>
      <c r="B111" s="2">
        <v>2019038882</v>
      </c>
      <c r="C111">
        <f t="shared" si="3"/>
        <v>20181346</v>
      </c>
    </row>
    <row r="112" spans="1:3" ht="15">
      <c r="A112" s="3">
        <v>20192407</v>
      </c>
      <c r="B112" s="2">
        <v>20192407</v>
      </c>
      <c r="C112">
        <f t="shared" si="3"/>
        <v>20192407</v>
      </c>
    </row>
    <row r="113" spans="1:3" ht="15">
      <c r="A113" s="3">
        <v>20192426</v>
      </c>
      <c r="B113" s="2">
        <v>20192426</v>
      </c>
      <c r="C113">
        <f t="shared" si="3"/>
        <v>20192426</v>
      </c>
    </row>
    <row r="114" spans="1:3" ht="15">
      <c r="A114" s="3">
        <v>2019013896</v>
      </c>
      <c r="B114" s="2">
        <v>20192498</v>
      </c>
      <c r="C114">
        <f t="shared" si="3"/>
        <v>2019013896</v>
      </c>
    </row>
    <row r="115" spans="1:3" ht="15">
      <c r="A115" s="3">
        <v>2019002915</v>
      </c>
      <c r="B115" s="2">
        <v>20192500</v>
      </c>
      <c r="C115">
        <f t="shared" si="3"/>
        <v>2019002915</v>
      </c>
    </row>
    <row r="116" spans="1:3" ht="15">
      <c r="A116" s="3">
        <v>2019013895</v>
      </c>
      <c r="B116" s="5" t="s">
        <v>114</v>
      </c>
      <c r="C116">
        <f t="shared" si="3"/>
        <v>2019013895</v>
      </c>
    </row>
    <row r="117" spans="1:3" ht="15">
      <c r="A117" s="3">
        <v>20110656</v>
      </c>
      <c r="B117" s="5" t="s">
        <v>107</v>
      </c>
      <c r="C117">
        <f t="shared" si="3"/>
        <v>20110656</v>
      </c>
    </row>
    <row r="118" spans="1:3" ht="15">
      <c r="A118" s="3">
        <v>20120097</v>
      </c>
      <c r="B118" s="5" t="s">
        <v>109</v>
      </c>
      <c r="C118">
        <f t="shared" si="3"/>
        <v>20120097</v>
      </c>
    </row>
    <row r="119" spans="1:3" ht="15">
      <c r="A119" s="3">
        <v>20160949</v>
      </c>
      <c r="B119" s="5" t="s">
        <v>80</v>
      </c>
      <c r="C119">
        <f t="shared" si="3"/>
        <v>20160949</v>
      </c>
    </row>
    <row r="120" spans="1:3" ht="15">
      <c r="A120" s="3">
        <v>20124453</v>
      </c>
      <c r="B120" s="5" t="s">
        <v>85</v>
      </c>
      <c r="C120">
        <f t="shared" si="3"/>
        <v>20124453</v>
      </c>
    </row>
    <row r="121" spans="1:3">
      <c r="A121" s="3">
        <v>20143246</v>
      </c>
      <c r="C121">
        <f t="shared" si="3"/>
        <v>20143246</v>
      </c>
    </row>
    <row r="122" spans="1:3">
      <c r="A122" s="3">
        <v>20130468</v>
      </c>
      <c r="C122" t="e">
        <f t="shared" si="3"/>
        <v>#N/A</v>
      </c>
    </row>
    <row r="123" spans="1:3">
      <c r="A123" s="3">
        <v>2019022555</v>
      </c>
      <c r="C123">
        <f t="shared" si="3"/>
        <v>2019022555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0"/>
  <sheetViews>
    <sheetView topLeftCell="A76" workbookViewId="0">
      <selection activeCell="A100" sqref="A100:XFD100"/>
    </sheetView>
  </sheetViews>
  <sheetFormatPr defaultColWidth="9" defaultRowHeight="13.5"/>
  <cols>
    <col min="1" max="1" width="11.5" customWidth="1"/>
    <col min="2" max="2" width="10.125" customWidth="1"/>
    <col min="3" max="3" width="12.625"/>
  </cols>
  <sheetData>
    <row r="1" spans="1:3" ht="15">
      <c r="A1" s="1" t="s">
        <v>222</v>
      </c>
      <c r="B1" s="2">
        <v>20100105</v>
      </c>
      <c r="C1">
        <f>B1-A1</f>
        <v>0</v>
      </c>
    </row>
    <row r="2" spans="1:3" ht="15">
      <c r="A2" s="3" t="s">
        <v>245</v>
      </c>
      <c r="B2" s="2" t="s">
        <v>245</v>
      </c>
      <c r="C2">
        <f t="shared" ref="C2:C33" si="0">B2-A2</f>
        <v>0</v>
      </c>
    </row>
    <row r="3" spans="1:3" ht="15">
      <c r="A3" s="3" t="s">
        <v>235</v>
      </c>
      <c r="B3" s="2" t="s">
        <v>235</v>
      </c>
      <c r="C3">
        <f t="shared" si="0"/>
        <v>0</v>
      </c>
    </row>
    <row r="4" spans="1:3" ht="15">
      <c r="A4" s="3" t="s">
        <v>224</v>
      </c>
      <c r="B4" s="2" t="s">
        <v>224</v>
      </c>
      <c r="C4">
        <f t="shared" si="0"/>
        <v>0</v>
      </c>
    </row>
    <row r="5" spans="1:3" ht="15">
      <c r="A5" s="3" t="s">
        <v>244</v>
      </c>
      <c r="B5" s="2" t="s">
        <v>244</v>
      </c>
      <c r="C5">
        <f t="shared" si="0"/>
        <v>0</v>
      </c>
    </row>
    <row r="6" spans="1:3" ht="15">
      <c r="A6" s="3" t="s">
        <v>145</v>
      </c>
      <c r="B6" s="2" t="s">
        <v>145</v>
      </c>
      <c r="C6">
        <f t="shared" si="0"/>
        <v>0</v>
      </c>
    </row>
    <row r="7" spans="1:3" ht="15">
      <c r="A7" s="3" t="s">
        <v>72</v>
      </c>
      <c r="B7" s="2" t="s">
        <v>72</v>
      </c>
      <c r="C7">
        <f t="shared" si="0"/>
        <v>0</v>
      </c>
    </row>
    <row r="8" spans="1:3" ht="15">
      <c r="A8" s="3" t="s">
        <v>69</v>
      </c>
      <c r="B8" s="2" t="s">
        <v>69</v>
      </c>
      <c r="C8">
        <f t="shared" si="0"/>
        <v>0</v>
      </c>
    </row>
    <row r="9" spans="1:3" ht="15">
      <c r="A9" s="3" t="s">
        <v>263</v>
      </c>
      <c r="B9" s="2" t="s">
        <v>263</v>
      </c>
      <c r="C9">
        <f t="shared" si="0"/>
        <v>0</v>
      </c>
    </row>
    <row r="10" spans="1:3" ht="15">
      <c r="A10" s="3" t="s">
        <v>131</v>
      </c>
      <c r="B10" s="2" t="s">
        <v>131</v>
      </c>
      <c r="C10">
        <f t="shared" si="0"/>
        <v>0</v>
      </c>
    </row>
    <row r="11" spans="1:3" ht="15">
      <c r="A11" s="3" t="s">
        <v>133</v>
      </c>
      <c r="B11" s="2" t="s">
        <v>133</v>
      </c>
      <c r="C11">
        <f t="shared" si="0"/>
        <v>0</v>
      </c>
    </row>
    <row r="12" spans="1:3" ht="15">
      <c r="A12" s="3" t="s">
        <v>74</v>
      </c>
      <c r="B12" s="2" t="s">
        <v>74</v>
      </c>
      <c r="C12">
        <f t="shared" si="0"/>
        <v>0</v>
      </c>
    </row>
    <row r="13" spans="1:3" ht="15">
      <c r="A13" s="3" t="s">
        <v>138</v>
      </c>
      <c r="B13" s="2" t="s">
        <v>138</v>
      </c>
      <c r="C13">
        <f t="shared" si="0"/>
        <v>0</v>
      </c>
    </row>
    <row r="14" spans="1:3" ht="15">
      <c r="A14" s="3" t="s">
        <v>176</v>
      </c>
      <c r="B14" s="2" t="s">
        <v>176</v>
      </c>
      <c r="C14">
        <f t="shared" si="0"/>
        <v>0</v>
      </c>
    </row>
    <row r="15" spans="1:3" ht="15">
      <c r="A15" s="3" t="s">
        <v>265</v>
      </c>
      <c r="B15" s="2" t="s">
        <v>265</v>
      </c>
      <c r="C15">
        <f t="shared" si="0"/>
        <v>0</v>
      </c>
    </row>
    <row r="16" spans="1:3" ht="15">
      <c r="A16" s="3" t="s">
        <v>142</v>
      </c>
      <c r="B16" s="2" t="s">
        <v>142</v>
      </c>
      <c r="C16">
        <f t="shared" si="0"/>
        <v>0</v>
      </c>
    </row>
    <row r="17" spans="1:3" ht="15">
      <c r="A17" s="3" t="s">
        <v>178</v>
      </c>
      <c r="B17" s="2" t="s">
        <v>178</v>
      </c>
      <c r="C17">
        <f t="shared" si="0"/>
        <v>0</v>
      </c>
    </row>
    <row r="18" spans="1:3" ht="15">
      <c r="A18" s="3" t="s">
        <v>58</v>
      </c>
      <c r="B18" s="2" t="s">
        <v>58</v>
      </c>
      <c r="C18">
        <f t="shared" si="0"/>
        <v>0</v>
      </c>
    </row>
    <row r="19" spans="1:3" ht="15">
      <c r="A19" s="3" t="s">
        <v>60</v>
      </c>
      <c r="B19" s="2" t="s">
        <v>60</v>
      </c>
      <c r="C19">
        <f t="shared" si="0"/>
        <v>0</v>
      </c>
    </row>
    <row r="20" spans="1:3" ht="15">
      <c r="A20" s="3" t="s">
        <v>140</v>
      </c>
      <c r="B20" s="2" t="s">
        <v>140</v>
      </c>
      <c r="C20">
        <f t="shared" si="0"/>
        <v>0</v>
      </c>
    </row>
    <row r="21" spans="1:3" ht="15">
      <c r="A21" s="3" t="s">
        <v>202</v>
      </c>
      <c r="B21" s="2" t="s">
        <v>202</v>
      </c>
      <c r="C21">
        <f t="shared" si="0"/>
        <v>0</v>
      </c>
    </row>
    <row r="22" spans="1:3" ht="15">
      <c r="A22" s="3" t="s">
        <v>203</v>
      </c>
      <c r="B22" s="2" t="s">
        <v>203</v>
      </c>
      <c r="C22">
        <f t="shared" si="0"/>
        <v>0</v>
      </c>
    </row>
    <row r="23" spans="1:3" ht="15">
      <c r="A23" s="3" t="s">
        <v>61</v>
      </c>
      <c r="B23" s="2" t="s">
        <v>61</v>
      </c>
      <c r="C23">
        <f t="shared" si="0"/>
        <v>0</v>
      </c>
    </row>
    <row r="24" spans="1:3" ht="15">
      <c r="A24" s="3" t="s">
        <v>62</v>
      </c>
      <c r="B24" s="2" t="s">
        <v>62</v>
      </c>
      <c r="C24">
        <f t="shared" si="0"/>
        <v>0</v>
      </c>
    </row>
    <row r="25" spans="1:3" ht="15">
      <c r="A25" s="3" t="s">
        <v>270</v>
      </c>
      <c r="B25" s="2" t="s">
        <v>270</v>
      </c>
      <c r="C25">
        <f t="shared" si="0"/>
        <v>0</v>
      </c>
    </row>
    <row r="26" spans="1:3" ht="15">
      <c r="A26" s="3" t="s">
        <v>148</v>
      </c>
      <c r="B26" s="2" t="s">
        <v>148</v>
      </c>
      <c r="C26">
        <f t="shared" si="0"/>
        <v>0</v>
      </c>
    </row>
    <row r="27" spans="1:3" ht="15">
      <c r="A27" s="3" t="s">
        <v>64</v>
      </c>
      <c r="B27" s="2" t="s">
        <v>64</v>
      </c>
      <c r="C27">
        <f t="shared" si="0"/>
        <v>0</v>
      </c>
    </row>
    <row r="28" spans="1:3" ht="15">
      <c r="A28" s="3" t="s">
        <v>120</v>
      </c>
      <c r="B28" s="2" t="s">
        <v>120</v>
      </c>
      <c r="C28">
        <f t="shared" si="0"/>
        <v>0</v>
      </c>
    </row>
    <row r="29" spans="1:3" ht="15">
      <c r="A29" s="3" t="s">
        <v>216</v>
      </c>
      <c r="B29" s="2" t="s">
        <v>216</v>
      </c>
      <c r="C29">
        <f t="shared" si="0"/>
        <v>0</v>
      </c>
    </row>
    <row r="30" spans="1:3" ht="15">
      <c r="A30" s="3" t="s">
        <v>111</v>
      </c>
      <c r="B30" s="2" t="s">
        <v>111</v>
      </c>
      <c r="C30">
        <f t="shared" si="0"/>
        <v>0</v>
      </c>
    </row>
    <row r="31" spans="1:3" ht="15">
      <c r="A31" s="3" t="s">
        <v>144</v>
      </c>
      <c r="B31" s="2" t="s">
        <v>144</v>
      </c>
      <c r="C31">
        <f t="shared" si="0"/>
        <v>0</v>
      </c>
    </row>
    <row r="32" spans="1:3" ht="15">
      <c r="A32" s="3" t="s">
        <v>135</v>
      </c>
      <c r="B32" s="2" t="s">
        <v>135</v>
      </c>
      <c r="C32">
        <f t="shared" si="0"/>
        <v>0</v>
      </c>
    </row>
    <row r="33" spans="1:3" ht="15">
      <c r="A33" s="3" t="s">
        <v>87</v>
      </c>
      <c r="B33" s="2" t="s">
        <v>87</v>
      </c>
      <c r="C33">
        <f t="shared" si="0"/>
        <v>0</v>
      </c>
    </row>
    <row r="34" spans="1:3" ht="15">
      <c r="A34" s="3" t="s">
        <v>89</v>
      </c>
      <c r="B34" s="2" t="s">
        <v>89</v>
      </c>
      <c r="C34">
        <f t="shared" ref="C34:C65" si="1">B34-A34</f>
        <v>0</v>
      </c>
    </row>
    <row r="35" spans="1:3" ht="15">
      <c r="A35" s="3" t="s">
        <v>198</v>
      </c>
      <c r="B35" s="2" t="s">
        <v>198</v>
      </c>
      <c r="C35">
        <f t="shared" si="1"/>
        <v>0</v>
      </c>
    </row>
    <row r="36" spans="1:3" ht="15">
      <c r="A36" s="3" t="s">
        <v>160</v>
      </c>
      <c r="B36" s="2" t="s">
        <v>160</v>
      </c>
      <c r="C36">
        <f t="shared" si="1"/>
        <v>0</v>
      </c>
    </row>
    <row r="37" spans="1:3" ht="15">
      <c r="A37" s="3" t="s">
        <v>163</v>
      </c>
      <c r="B37" s="2" t="s">
        <v>163</v>
      </c>
      <c r="C37">
        <f t="shared" si="1"/>
        <v>0</v>
      </c>
    </row>
    <row r="38" spans="1:3" ht="15">
      <c r="A38" s="3" t="s">
        <v>164</v>
      </c>
      <c r="B38" s="2" t="s">
        <v>164</v>
      </c>
      <c r="C38">
        <f t="shared" si="1"/>
        <v>0</v>
      </c>
    </row>
    <row r="39" spans="1:3" ht="15">
      <c r="A39" s="3" t="s">
        <v>96</v>
      </c>
      <c r="B39" s="2" t="s">
        <v>96</v>
      </c>
      <c r="C39">
        <f t="shared" si="1"/>
        <v>0</v>
      </c>
    </row>
    <row r="40" spans="1:3" ht="15">
      <c r="A40" s="3" t="s">
        <v>247</v>
      </c>
      <c r="B40" s="2" t="s">
        <v>247</v>
      </c>
      <c r="C40">
        <f t="shared" si="1"/>
        <v>0</v>
      </c>
    </row>
    <row r="41" spans="1:3" ht="15">
      <c r="A41" s="3" t="s">
        <v>125</v>
      </c>
      <c r="B41" s="2" t="s">
        <v>125</v>
      </c>
      <c r="C41">
        <f t="shared" si="1"/>
        <v>0</v>
      </c>
    </row>
    <row r="42" spans="1:3" ht="15">
      <c r="A42" s="3" t="s">
        <v>205</v>
      </c>
      <c r="B42" s="2" t="s">
        <v>205</v>
      </c>
      <c r="C42">
        <f t="shared" si="1"/>
        <v>0</v>
      </c>
    </row>
    <row r="43" spans="1:3" ht="15">
      <c r="A43" s="3" t="s">
        <v>179</v>
      </c>
      <c r="B43" s="2" t="s">
        <v>179</v>
      </c>
      <c r="C43">
        <f t="shared" si="1"/>
        <v>0</v>
      </c>
    </row>
    <row r="44" spans="1:3" ht="15">
      <c r="A44" s="3" t="s">
        <v>181</v>
      </c>
      <c r="B44" s="2" t="s">
        <v>181</v>
      </c>
      <c r="C44">
        <f t="shared" si="1"/>
        <v>0</v>
      </c>
    </row>
    <row r="45" spans="1:3" ht="15">
      <c r="A45" s="3" t="s">
        <v>226</v>
      </c>
      <c r="B45" s="2" t="s">
        <v>226</v>
      </c>
      <c r="C45">
        <f t="shared" si="1"/>
        <v>0</v>
      </c>
    </row>
    <row r="46" spans="1:3" ht="15">
      <c r="A46" s="3" t="s">
        <v>238</v>
      </c>
      <c r="B46" s="2" t="s">
        <v>238</v>
      </c>
      <c r="C46">
        <f t="shared" si="1"/>
        <v>0</v>
      </c>
    </row>
    <row r="47" spans="1:3" ht="15">
      <c r="A47" s="3" t="s">
        <v>241</v>
      </c>
      <c r="B47" s="2" t="s">
        <v>241</v>
      </c>
      <c r="C47">
        <f t="shared" si="1"/>
        <v>0</v>
      </c>
    </row>
    <row r="48" spans="1:3" ht="15">
      <c r="A48" s="3" t="s">
        <v>166</v>
      </c>
      <c r="B48" s="2" t="s">
        <v>166</v>
      </c>
      <c r="C48">
        <f t="shared" si="1"/>
        <v>0</v>
      </c>
    </row>
    <row r="49" spans="1:3" ht="15">
      <c r="A49" s="3" t="s">
        <v>183</v>
      </c>
      <c r="B49" s="2" t="s">
        <v>183</v>
      </c>
      <c r="C49">
        <f t="shared" si="1"/>
        <v>0</v>
      </c>
    </row>
    <row r="50" spans="1:3" ht="15">
      <c r="A50" s="3" t="s">
        <v>201</v>
      </c>
      <c r="B50" s="2" t="s">
        <v>201</v>
      </c>
      <c r="C50">
        <f t="shared" si="1"/>
        <v>0</v>
      </c>
    </row>
    <row r="51" spans="1:3" ht="15">
      <c r="A51" s="3" t="s">
        <v>206</v>
      </c>
      <c r="B51" s="2" t="s">
        <v>206</v>
      </c>
      <c r="C51">
        <f t="shared" si="1"/>
        <v>0</v>
      </c>
    </row>
    <row r="52" spans="1:3" ht="15">
      <c r="A52" s="3" t="s">
        <v>184</v>
      </c>
      <c r="B52" s="2" t="s">
        <v>184</v>
      </c>
      <c r="C52">
        <f t="shared" si="1"/>
        <v>0</v>
      </c>
    </row>
    <row r="53" spans="1:3" ht="15">
      <c r="A53" s="3" t="s">
        <v>21</v>
      </c>
      <c r="B53" s="2" t="s">
        <v>21</v>
      </c>
      <c r="C53">
        <f t="shared" si="1"/>
        <v>0</v>
      </c>
    </row>
    <row r="54" spans="1:3" ht="15">
      <c r="A54" s="3" t="s">
        <v>231</v>
      </c>
      <c r="B54" s="2" t="s">
        <v>231</v>
      </c>
      <c r="C54">
        <f t="shared" si="1"/>
        <v>0</v>
      </c>
    </row>
    <row r="55" spans="1:3" ht="15">
      <c r="A55" s="3" t="s">
        <v>91</v>
      </c>
      <c r="B55" s="2" t="s">
        <v>91</v>
      </c>
      <c r="C55">
        <f t="shared" si="1"/>
        <v>0</v>
      </c>
    </row>
    <row r="56" spans="1:3" ht="15">
      <c r="A56" s="3" t="s">
        <v>93</v>
      </c>
      <c r="B56" s="2" t="s">
        <v>93</v>
      </c>
      <c r="C56">
        <f t="shared" si="1"/>
        <v>0</v>
      </c>
    </row>
    <row r="57" spans="1:3" ht="15">
      <c r="A57" s="3" t="s">
        <v>141</v>
      </c>
      <c r="B57" s="2" t="s">
        <v>141</v>
      </c>
      <c r="C57">
        <f t="shared" si="1"/>
        <v>0</v>
      </c>
    </row>
    <row r="58" spans="1:3" ht="15">
      <c r="A58" s="3" t="s">
        <v>187</v>
      </c>
      <c r="B58" s="2" t="s">
        <v>187</v>
      </c>
      <c r="C58">
        <f t="shared" si="1"/>
        <v>0</v>
      </c>
    </row>
    <row r="59" spans="1:3" ht="15">
      <c r="A59" s="3" t="s">
        <v>34</v>
      </c>
      <c r="B59" s="2" t="s">
        <v>34</v>
      </c>
      <c r="C59">
        <f t="shared" si="1"/>
        <v>0</v>
      </c>
    </row>
    <row r="60" spans="1:3" ht="15">
      <c r="A60" s="3" t="s">
        <v>31</v>
      </c>
      <c r="B60" s="2" t="s">
        <v>31</v>
      </c>
      <c r="C60">
        <f t="shared" si="1"/>
        <v>0</v>
      </c>
    </row>
    <row r="61" spans="1:3" ht="15">
      <c r="A61" s="3" t="s">
        <v>250</v>
      </c>
      <c r="B61" s="2" t="s">
        <v>250</v>
      </c>
      <c r="C61">
        <f t="shared" si="1"/>
        <v>0</v>
      </c>
    </row>
    <row r="62" spans="1:3" ht="15">
      <c r="A62" s="3" t="s">
        <v>37</v>
      </c>
      <c r="B62" s="2" t="s">
        <v>37</v>
      </c>
      <c r="C62">
        <f t="shared" si="1"/>
        <v>0</v>
      </c>
    </row>
    <row r="63" spans="1:3" ht="15">
      <c r="A63" s="3" t="s">
        <v>66</v>
      </c>
      <c r="B63" s="2" t="s">
        <v>66</v>
      </c>
      <c r="C63">
        <f t="shared" si="1"/>
        <v>0</v>
      </c>
    </row>
    <row r="64" spans="1:3" ht="15">
      <c r="A64" s="3" t="s">
        <v>243</v>
      </c>
      <c r="B64" s="2" t="s">
        <v>243</v>
      </c>
      <c r="C64">
        <f t="shared" si="1"/>
        <v>0</v>
      </c>
    </row>
    <row r="65" spans="1:3" ht="15">
      <c r="A65" s="3" t="s">
        <v>54</v>
      </c>
      <c r="B65" s="2" t="s">
        <v>54</v>
      </c>
      <c r="C65">
        <f t="shared" si="1"/>
        <v>0</v>
      </c>
    </row>
    <row r="66" spans="1:3" ht="15">
      <c r="A66" s="3" t="s">
        <v>170</v>
      </c>
      <c r="B66" s="2" t="s">
        <v>170</v>
      </c>
      <c r="C66">
        <f t="shared" ref="C66:C99" si="2">B66-A66</f>
        <v>0</v>
      </c>
    </row>
    <row r="67" spans="1:3" ht="15">
      <c r="A67" s="3" t="s">
        <v>173</v>
      </c>
      <c r="B67" s="2" t="s">
        <v>173</v>
      </c>
      <c r="C67">
        <f t="shared" si="2"/>
        <v>0</v>
      </c>
    </row>
    <row r="68" spans="1:3" ht="15">
      <c r="A68" s="3" t="s">
        <v>175</v>
      </c>
      <c r="B68" s="2" t="s">
        <v>175</v>
      </c>
      <c r="C68">
        <f t="shared" si="2"/>
        <v>0</v>
      </c>
    </row>
    <row r="69" spans="1:3" ht="15">
      <c r="A69" s="3" t="s">
        <v>253</v>
      </c>
      <c r="B69" s="2" t="s">
        <v>253</v>
      </c>
      <c r="C69">
        <f t="shared" si="2"/>
        <v>0</v>
      </c>
    </row>
    <row r="70" spans="1:3" ht="15">
      <c r="A70" s="3" t="s">
        <v>211</v>
      </c>
      <c r="B70" s="2" t="s">
        <v>211</v>
      </c>
      <c r="C70">
        <f t="shared" si="2"/>
        <v>0</v>
      </c>
    </row>
    <row r="71" spans="1:3" ht="15">
      <c r="A71" s="3" t="s">
        <v>214</v>
      </c>
      <c r="B71" s="2" t="s">
        <v>214</v>
      </c>
      <c r="C71">
        <f t="shared" si="2"/>
        <v>0</v>
      </c>
    </row>
    <row r="72" spans="1:3" ht="15">
      <c r="A72" s="3" t="s">
        <v>227</v>
      </c>
      <c r="B72" s="2" t="s">
        <v>227</v>
      </c>
      <c r="C72">
        <f t="shared" si="2"/>
        <v>0</v>
      </c>
    </row>
    <row r="73" spans="1:3" ht="15">
      <c r="A73" s="3" t="s">
        <v>117</v>
      </c>
      <c r="B73" s="2" t="s">
        <v>117</v>
      </c>
      <c r="C73">
        <f t="shared" si="2"/>
        <v>0</v>
      </c>
    </row>
    <row r="74" spans="1:3" ht="15">
      <c r="A74" s="3" t="s">
        <v>190</v>
      </c>
      <c r="B74" s="2" t="s">
        <v>190</v>
      </c>
      <c r="C74">
        <f t="shared" si="2"/>
        <v>0</v>
      </c>
    </row>
    <row r="75" spans="1:3" ht="15">
      <c r="A75" s="3" t="s">
        <v>192</v>
      </c>
      <c r="B75" s="2" t="s">
        <v>192</v>
      </c>
      <c r="C75">
        <f t="shared" si="2"/>
        <v>0</v>
      </c>
    </row>
    <row r="76" spans="1:3" ht="15">
      <c r="A76" s="3" t="s">
        <v>127</v>
      </c>
      <c r="B76" s="2" t="s">
        <v>127</v>
      </c>
      <c r="C76">
        <f t="shared" si="2"/>
        <v>0</v>
      </c>
    </row>
    <row r="77" spans="1:3" ht="15">
      <c r="A77" s="3" t="s">
        <v>129</v>
      </c>
      <c r="B77" s="2" t="s">
        <v>129</v>
      </c>
      <c r="C77">
        <f t="shared" si="2"/>
        <v>0</v>
      </c>
    </row>
    <row r="78" spans="1:3" ht="15">
      <c r="A78" s="3" t="s">
        <v>219</v>
      </c>
      <c r="B78" s="2" t="s">
        <v>219</v>
      </c>
      <c r="C78">
        <f t="shared" si="2"/>
        <v>0</v>
      </c>
    </row>
    <row r="79" spans="1:3" ht="15">
      <c r="A79" s="3" t="s">
        <v>137</v>
      </c>
      <c r="B79" s="2" t="s">
        <v>137</v>
      </c>
      <c r="C79">
        <f t="shared" si="2"/>
        <v>0</v>
      </c>
    </row>
    <row r="80" spans="1:3" ht="15">
      <c r="A80" s="3" t="s">
        <v>194</v>
      </c>
      <c r="B80" s="2" t="s">
        <v>194</v>
      </c>
      <c r="C80">
        <f t="shared" si="2"/>
        <v>0</v>
      </c>
    </row>
    <row r="81" spans="1:3" ht="15">
      <c r="A81" s="3" t="s">
        <v>168</v>
      </c>
      <c r="B81" s="2" t="s">
        <v>168</v>
      </c>
      <c r="C81">
        <f t="shared" si="2"/>
        <v>0</v>
      </c>
    </row>
    <row r="82" spans="1:3" ht="15">
      <c r="A82" s="3" t="s">
        <v>82</v>
      </c>
      <c r="B82" s="2" t="s">
        <v>82</v>
      </c>
      <c r="C82">
        <f t="shared" si="2"/>
        <v>0</v>
      </c>
    </row>
    <row r="83" spans="1:3" ht="15">
      <c r="A83" s="3" t="s">
        <v>48</v>
      </c>
      <c r="B83" s="2" t="s">
        <v>48</v>
      </c>
      <c r="C83">
        <f t="shared" si="2"/>
        <v>0</v>
      </c>
    </row>
    <row r="84" spans="1:3" ht="15">
      <c r="A84" s="3" t="s">
        <v>221</v>
      </c>
      <c r="B84" s="2" t="s">
        <v>221</v>
      </c>
      <c r="C84">
        <f t="shared" si="2"/>
        <v>0</v>
      </c>
    </row>
    <row r="85" spans="1:3" ht="15">
      <c r="A85" s="3" t="s">
        <v>268</v>
      </c>
      <c r="B85" s="2" t="s">
        <v>268</v>
      </c>
      <c r="C85">
        <f t="shared" si="2"/>
        <v>0</v>
      </c>
    </row>
    <row r="86" spans="1:3" ht="15">
      <c r="A86" s="3" t="s">
        <v>68</v>
      </c>
      <c r="B86" s="2" t="s">
        <v>68</v>
      </c>
      <c r="C86">
        <f t="shared" si="2"/>
        <v>0</v>
      </c>
    </row>
    <row r="87" spans="1:3" ht="15">
      <c r="A87" s="3" t="s">
        <v>149</v>
      </c>
      <c r="B87" s="2" t="s">
        <v>149</v>
      </c>
      <c r="C87">
        <f t="shared" si="2"/>
        <v>0</v>
      </c>
    </row>
    <row r="88" spans="1:3" ht="15">
      <c r="A88" s="3" t="s">
        <v>76</v>
      </c>
      <c r="B88" s="2" t="s">
        <v>76</v>
      </c>
      <c r="C88">
        <f t="shared" si="2"/>
        <v>0</v>
      </c>
    </row>
    <row r="89" spans="1:3" ht="15">
      <c r="A89" s="3" t="s">
        <v>78</v>
      </c>
      <c r="B89" s="2" t="s">
        <v>78</v>
      </c>
      <c r="C89">
        <f t="shared" si="2"/>
        <v>0</v>
      </c>
    </row>
    <row r="90" spans="1:3" ht="15">
      <c r="A90" s="3" t="s">
        <v>151</v>
      </c>
      <c r="B90" s="2" t="s">
        <v>151</v>
      </c>
      <c r="C90">
        <f t="shared" si="2"/>
        <v>0</v>
      </c>
    </row>
    <row r="91" spans="1:3" ht="15">
      <c r="A91" s="3" t="s">
        <v>152</v>
      </c>
      <c r="B91" s="2" t="s">
        <v>152</v>
      </c>
      <c r="C91">
        <f t="shared" si="2"/>
        <v>0</v>
      </c>
    </row>
    <row r="92" spans="1:3" ht="15">
      <c r="A92" s="3" t="s">
        <v>99</v>
      </c>
      <c r="B92" s="2" t="s">
        <v>99</v>
      </c>
      <c r="C92">
        <f t="shared" si="2"/>
        <v>0</v>
      </c>
    </row>
    <row r="93" spans="1:3" ht="15">
      <c r="A93" s="3" t="s">
        <v>102</v>
      </c>
      <c r="B93" s="2" t="s">
        <v>102</v>
      </c>
      <c r="C93">
        <f t="shared" si="2"/>
        <v>0</v>
      </c>
    </row>
    <row r="94" spans="1:3" ht="15">
      <c r="A94" s="3" t="s">
        <v>104</v>
      </c>
      <c r="B94" s="2" t="s">
        <v>104</v>
      </c>
      <c r="C94">
        <f t="shared" si="2"/>
        <v>0</v>
      </c>
    </row>
    <row r="95" spans="1:3" ht="15">
      <c r="A95" s="3" t="s">
        <v>196</v>
      </c>
      <c r="B95" s="2" t="s">
        <v>196</v>
      </c>
      <c r="C95">
        <f t="shared" si="2"/>
        <v>0</v>
      </c>
    </row>
    <row r="96" spans="1:3" ht="15">
      <c r="A96" s="3" t="s">
        <v>154</v>
      </c>
      <c r="B96" s="2" t="s">
        <v>154</v>
      </c>
      <c r="C96">
        <f t="shared" si="2"/>
        <v>0</v>
      </c>
    </row>
    <row r="97" spans="1:3" ht="15">
      <c r="A97" s="3" t="s">
        <v>156</v>
      </c>
      <c r="B97" s="2" t="s">
        <v>156</v>
      </c>
      <c r="C97">
        <f t="shared" si="2"/>
        <v>0</v>
      </c>
    </row>
    <row r="98" spans="1:3" ht="15">
      <c r="A98" s="3" t="s">
        <v>52</v>
      </c>
      <c r="B98" s="2" t="s">
        <v>52</v>
      </c>
      <c r="C98">
        <f t="shared" si="2"/>
        <v>0</v>
      </c>
    </row>
    <row r="99" spans="1:3" ht="15">
      <c r="A99" s="3" t="s">
        <v>57</v>
      </c>
      <c r="B99" s="2" t="s">
        <v>57</v>
      </c>
      <c r="C99">
        <f t="shared" si="2"/>
        <v>0</v>
      </c>
    </row>
    <row r="100" spans="1:3" ht="15">
      <c r="A100" s="3"/>
      <c r="B100" s="2" t="s">
        <v>271</v>
      </c>
      <c r="C100">
        <f t="shared" ref="C100:C120" si="3">B100-A100</f>
        <v>20181405</v>
      </c>
    </row>
    <row r="101" spans="1:3" ht="15">
      <c r="A101" s="3" t="s">
        <v>229</v>
      </c>
      <c r="B101" s="2" t="s">
        <v>229</v>
      </c>
      <c r="C101">
        <f t="shared" si="3"/>
        <v>0</v>
      </c>
    </row>
    <row r="102" spans="1:3" ht="15">
      <c r="A102" s="3" t="s">
        <v>208</v>
      </c>
      <c r="B102" s="2" t="s">
        <v>208</v>
      </c>
      <c r="C102">
        <f t="shared" si="3"/>
        <v>0</v>
      </c>
    </row>
    <row r="103" spans="1:3" ht="15">
      <c r="A103" s="3" t="s">
        <v>209</v>
      </c>
      <c r="B103" s="2" t="s">
        <v>209</v>
      </c>
      <c r="C103">
        <f t="shared" si="3"/>
        <v>0</v>
      </c>
    </row>
    <row r="104" spans="1:3" ht="15">
      <c r="A104" s="3" t="s">
        <v>23</v>
      </c>
      <c r="B104" s="2" t="s">
        <v>23</v>
      </c>
      <c r="C104">
        <f t="shared" si="3"/>
        <v>0</v>
      </c>
    </row>
    <row r="105" spans="1:3" ht="15">
      <c r="A105" s="3" t="s">
        <v>39</v>
      </c>
      <c r="B105" s="2" t="s">
        <v>39</v>
      </c>
      <c r="C105">
        <f t="shared" si="3"/>
        <v>0</v>
      </c>
    </row>
    <row r="106" spans="1:3" ht="15">
      <c r="A106" s="3" t="s">
        <v>42</v>
      </c>
      <c r="B106" s="2" t="s">
        <v>42</v>
      </c>
      <c r="C106">
        <f t="shared" si="3"/>
        <v>0</v>
      </c>
    </row>
    <row r="107" spans="1:3" ht="15">
      <c r="A107" s="3" t="s">
        <v>26</v>
      </c>
      <c r="B107" s="2" t="s">
        <v>26</v>
      </c>
      <c r="C107">
        <f t="shared" si="3"/>
        <v>0</v>
      </c>
    </row>
    <row r="108" spans="1:3" ht="15">
      <c r="A108" s="3" t="s">
        <v>255</v>
      </c>
      <c r="B108" s="2" t="s">
        <v>255</v>
      </c>
      <c r="C108">
        <f t="shared" si="3"/>
        <v>0</v>
      </c>
    </row>
    <row r="109" spans="1:3" ht="15">
      <c r="A109" s="3" t="s">
        <v>258</v>
      </c>
      <c r="B109" s="2" t="s">
        <v>258</v>
      </c>
      <c r="C109">
        <f t="shared" si="3"/>
        <v>0</v>
      </c>
    </row>
    <row r="110" spans="1:3" ht="15">
      <c r="A110" s="3" t="s">
        <v>260</v>
      </c>
      <c r="B110" s="2" t="s">
        <v>260</v>
      </c>
      <c r="C110">
        <f t="shared" si="3"/>
        <v>0</v>
      </c>
    </row>
    <row r="111" spans="1:3" ht="15">
      <c r="A111" s="3" t="s">
        <v>262</v>
      </c>
      <c r="B111" s="2" t="s">
        <v>262</v>
      </c>
      <c r="C111">
        <f t="shared" si="3"/>
        <v>0</v>
      </c>
    </row>
    <row r="112" spans="1:3" ht="15">
      <c r="A112" s="3" t="s">
        <v>158</v>
      </c>
      <c r="B112" s="2" t="s">
        <v>158</v>
      </c>
      <c r="C112">
        <f t="shared" si="3"/>
        <v>0</v>
      </c>
    </row>
    <row r="113" spans="1:3" ht="15">
      <c r="A113" s="3" t="s">
        <v>234</v>
      </c>
      <c r="B113" s="2" t="s">
        <v>234</v>
      </c>
      <c r="C113">
        <f t="shared" si="3"/>
        <v>0</v>
      </c>
    </row>
    <row r="114" spans="1:3" ht="15">
      <c r="A114" s="3" t="s">
        <v>44</v>
      </c>
      <c r="B114" s="2" t="s">
        <v>44</v>
      </c>
      <c r="C114">
        <f t="shared" si="3"/>
        <v>0</v>
      </c>
    </row>
    <row r="115" spans="1:3" ht="15">
      <c r="A115" s="3" t="s">
        <v>47</v>
      </c>
      <c r="B115" s="2" t="s">
        <v>47</v>
      </c>
      <c r="C115">
        <f t="shared" si="3"/>
        <v>0</v>
      </c>
    </row>
    <row r="116" spans="1:3" ht="15">
      <c r="A116" s="3" t="s">
        <v>114</v>
      </c>
      <c r="B116" s="2" t="s">
        <v>114</v>
      </c>
      <c r="C116" t="e">
        <f t="shared" si="3"/>
        <v>#VALUE!</v>
      </c>
    </row>
    <row r="117" spans="1:3" ht="15">
      <c r="A117" s="3" t="s">
        <v>107</v>
      </c>
      <c r="B117" s="2" t="s">
        <v>107</v>
      </c>
      <c r="C117" t="e">
        <f t="shared" si="3"/>
        <v>#VALUE!</v>
      </c>
    </row>
    <row r="118" spans="1:3" ht="15">
      <c r="A118" s="3" t="s">
        <v>109</v>
      </c>
      <c r="B118" s="2" t="s">
        <v>109</v>
      </c>
      <c r="C118" t="e">
        <f t="shared" si="3"/>
        <v>#VALUE!</v>
      </c>
    </row>
    <row r="119" spans="1:3" ht="15">
      <c r="A119" s="3" t="s">
        <v>80</v>
      </c>
      <c r="B119" s="2" t="s">
        <v>80</v>
      </c>
      <c r="C119" t="e">
        <f t="shared" si="3"/>
        <v>#VALUE!</v>
      </c>
    </row>
    <row r="120" spans="1:3" ht="15">
      <c r="A120" s="3" t="s">
        <v>85</v>
      </c>
      <c r="B120" s="2" t="s">
        <v>85</v>
      </c>
      <c r="C120" t="e">
        <f t="shared" si="3"/>
        <v>#VALUE!</v>
      </c>
    </row>
  </sheetData>
  <phoneticPr fontId="6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数据填报模板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2022-03-01T06:55:00Z</dcterms:created>
  <dcterms:modified xsi:type="dcterms:W3CDTF">2024-03-05T04:05:27Z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840E09FDE73E4393A3F033DC686AF0F8</vt:lpwstr>
  </property>
  <property fmtid="{D5CDD505-2E9C-101B-9397-08002B2CF9AE}" pid="3" name="KSOProductBuildVer">
    <vt:lpwstr>2052-11.1.0.13703</vt:lpwstr>
  </property>
</Properties>
</file>